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625" activeTab="2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'1'!$A$1:$AO$40</definedName>
    <definedName name="_xlnm.Print_Area" localSheetId="1">'2'!$A$1:$AO$40</definedName>
    <definedName name="_xlnm.Print_Area" localSheetId="2">'3'!$A$1:$AO$42</definedName>
    <definedName name="Rodzaje_zajęć">#REF!</definedName>
    <definedName name="RodzajeZajec" localSheetId="1">'[1]Arkusz1'!$A$4:$A$6</definedName>
    <definedName name="RodzajeZajec" localSheetId="2">'[2]Arkusz1'!$A$4:$A$6</definedName>
    <definedName name="RodzajeZajec" localSheetId="3">'[3]III'!$A$4:$A$6</definedName>
    <definedName name="RodzajeZajec" localSheetId="4">'[4]IV'!$A$4:$A$6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<sst xmlns="http://schemas.openxmlformats.org/spreadsheetml/2006/main" count="653" uniqueCount="192">
  <si>
    <t>samokształcenie</t>
  </si>
  <si>
    <t>forma zakończenia semestru</t>
  </si>
  <si>
    <t>punkty ECTS</t>
  </si>
  <si>
    <t>RAZEM</t>
  </si>
  <si>
    <t>………………………………………………</t>
  </si>
  <si>
    <t>data i podpis Dziekana Wydziału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</si>
  <si>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</si>
  <si>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</si>
  <si>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</si>
  <si>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</si>
  <si>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</si>
  <si>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</si>
  <si>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</si>
  <si>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</si>
  <si>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</si>
  <si>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</si>
  <si>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</si>
  <si>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</si>
  <si>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</si>
  <si>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</si>
  <si>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</si>
  <si>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</si>
  <si>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</si>
  <si>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</si>
  <si>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</si>
  <si>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</si>
  <si>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</si>
  <si>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</si>
  <si>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</si>
  <si>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</si>
  <si>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</si>
  <si>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</si>
  <si>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</si>
  <si>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</si>
  <si>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Język angielski</t>
  </si>
  <si>
    <t>lekarsko-dentystyczny</t>
  </si>
  <si>
    <t>stacjonarne/niestacjonarne</t>
  </si>
  <si>
    <t>egz.</t>
  </si>
  <si>
    <t>zal.</t>
  </si>
  <si>
    <t>Uzgodniono z Samorządem Studentów</t>
  </si>
  <si>
    <t>Lekarsko-stomatologiczny</t>
  </si>
  <si>
    <t>Uniwersytetu Medycznego we Wrocławiu</t>
  </si>
  <si>
    <t>Fizjologia człowieka</t>
  </si>
  <si>
    <t>Chirurgia eksperymentalna i biomateriały</t>
  </si>
  <si>
    <t>Promocja zdrowia jamy ustnej</t>
  </si>
  <si>
    <t>Rehabilitacja</t>
  </si>
  <si>
    <t>Patomorfologia</t>
  </si>
  <si>
    <t>Farmakologia</t>
  </si>
  <si>
    <t>Chirurgia ogólna</t>
  </si>
  <si>
    <t>Radiologia ogólna</t>
  </si>
  <si>
    <t>Onkologia ogólna</t>
  </si>
  <si>
    <t>Choroby wewnętrzne</t>
  </si>
  <si>
    <t>Fizjologia ciąży</t>
  </si>
  <si>
    <t>Chirurgia stomatologiczna  przedkliniczna</t>
  </si>
  <si>
    <t>Patologia jamy ustnej</t>
  </si>
  <si>
    <t>IV (studia polskojęzyczne)</t>
  </si>
  <si>
    <t>Choroby zakaźne</t>
  </si>
  <si>
    <t>Pediatria</t>
  </si>
  <si>
    <t>Choroby błony śluzowej jamy ustnej</t>
  </si>
  <si>
    <t>Chirurgia stomatologiczna</t>
  </si>
  <si>
    <t>Chirurgia szczękowo-twarzowa</t>
  </si>
  <si>
    <t>Ortodoncja</t>
  </si>
  <si>
    <t>V (studia polskojęzyczne)</t>
  </si>
  <si>
    <r>
      <t>Fakultet</t>
    </r>
    <r>
      <rPr>
        <sz val="10"/>
        <rFont val="Calibri"/>
        <family val="2"/>
      </rPr>
      <t>*</t>
    </r>
  </si>
  <si>
    <t>Medycyna sądowa</t>
  </si>
  <si>
    <t>Anestezjologia i intensywna terapia</t>
  </si>
  <si>
    <t>Medycyna katastrof i medycyna ratunkowa</t>
  </si>
  <si>
    <t xml:space="preserve">Radiologia stomatologiczna </t>
  </si>
  <si>
    <t>cykl 2021 - 2026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</si>
  <si>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</si>
  <si>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</si>
  <si>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</si>
  <si>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</si>
  <si>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</si>
  <si>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</si>
  <si>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</si>
  <si>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</si>
  <si>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</si>
  <si>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</si>
  <si>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</si>
  <si>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</si>
  <si>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</si>
  <si>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</si>
  <si>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</si>
  <si>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*</t>
  </si>
  <si>
    <t>Praktyka zawodowa</t>
  </si>
  <si>
    <t>PLAN STUDIÓW na rok akademicki 2022/2023</t>
  </si>
  <si>
    <t>2 E</t>
  </si>
  <si>
    <t>Stomatologia społeczna z epidemiologią</t>
  </si>
  <si>
    <t>Biochemia z elementami chemii</t>
  </si>
  <si>
    <t>Fizjologia narządu żucia*</t>
  </si>
  <si>
    <t>* OSCE (po 4 semestrze) - obiektywny strukturyzowany egzamin kliniczny - egzamin przedkliniczny</t>
  </si>
  <si>
    <t>Materiałoznawstwo protetyczne*</t>
  </si>
  <si>
    <t>Stomatologia zachowawcza przedkliniczna*</t>
  </si>
  <si>
    <t>Endodoncja przedkliniczna*</t>
  </si>
  <si>
    <t>Immunologia kliniczna</t>
  </si>
  <si>
    <t>3 E</t>
  </si>
  <si>
    <t>1 E</t>
  </si>
  <si>
    <t>4 E</t>
  </si>
  <si>
    <t>16.</t>
  </si>
  <si>
    <t>17.</t>
  </si>
  <si>
    <t>Stomatologia zachowawcza  z endodoncją</t>
  </si>
  <si>
    <t>załącznik nr 1.2</t>
  </si>
  <si>
    <t>do Uchwały Senatu nr 2266</t>
  </si>
  <si>
    <t>z dnia 24.02.2021</t>
  </si>
  <si>
    <t>Załącznik nr 1.1</t>
  </si>
  <si>
    <t>do Uchwały Senatu nr 2244</t>
  </si>
  <si>
    <t>z dnia 16 grudnia 2020r.</t>
  </si>
  <si>
    <t xml:space="preserve">PLAN STUDIÓW na rok akademicki 2022/2023 </t>
  </si>
  <si>
    <t>cykl 2020-2025</t>
  </si>
  <si>
    <t>Wydział</t>
  </si>
  <si>
    <t>Lekarsko-Stomatologiczny</t>
  </si>
  <si>
    <t>Kierunek</t>
  </si>
  <si>
    <t>lekarsko-dentystyczny (studia polskojęzyczne)</t>
  </si>
  <si>
    <t>Rok studiów</t>
  </si>
  <si>
    <t>Forma studiów</t>
  </si>
  <si>
    <t>stacjonarne i niestacjonarne</t>
  </si>
  <si>
    <t>Patofizjologia</t>
  </si>
  <si>
    <t>Stomatologia zachowawcza z endodoncją (1)</t>
  </si>
  <si>
    <t>Protetyka stomatologiczna przedkliniczna (2)</t>
  </si>
  <si>
    <t>zal. na ocenę</t>
  </si>
  <si>
    <t>egz. 2)</t>
  </si>
  <si>
    <t>Neurologia</t>
  </si>
  <si>
    <t>Okulistyka</t>
  </si>
  <si>
    <t>Periodontologia przedkliniczna</t>
  </si>
  <si>
    <t>Praktyka wakacyjna</t>
  </si>
  <si>
    <t>Załącznik nr 1.2</t>
  </si>
  <si>
    <t>Cykl kształcenia rozpoczynający się w roku akademickim 2019/2020</t>
  </si>
  <si>
    <t>Onkologia</t>
  </si>
  <si>
    <t>Otolaryngologia</t>
  </si>
  <si>
    <t>Dermatologia z wenerologią</t>
  </si>
  <si>
    <t>Protetyka stomatologiczna (2)</t>
  </si>
  <si>
    <t>Protetyka stomatologiczna (3)</t>
  </si>
  <si>
    <t>Periodontologia</t>
  </si>
  <si>
    <t>oc.</t>
  </si>
  <si>
    <t>Stomatologia dziecieca i profilaktyka stomatologiczna</t>
  </si>
  <si>
    <t>Radiologia szczękowo-twarzowa</t>
  </si>
  <si>
    <t>do Uchwały Senatu nr 2224</t>
  </si>
  <si>
    <t>z dnia 28 października 2020r.</t>
  </si>
  <si>
    <t>Załącznik nr 1</t>
  </si>
  <si>
    <t>do Uchwały Senatu nr 2158</t>
  </si>
  <si>
    <t>z dnia 29 kwietnia 2020 r.</t>
  </si>
  <si>
    <t>zmieniona Uchwałą Senatu nr 2344 z dnia 15 września 2021r.</t>
  </si>
  <si>
    <t>Cykl kształcenia rozpoczynajacy się w roku akademickim 2018/2019</t>
  </si>
  <si>
    <t>Stomatologia zachowawcza z endodoncją</t>
  </si>
  <si>
    <t>Stomatologia dziecięca i profilaktyka stomatologiczna</t>
  </si>
  <si>
    <t>Gerostomatologia</t>
  </si>
  <si>
    <t>Stomatologia zintegrowana wieku rozwojowego</t>
  </si>
  <si>
    <t>Stomatologia zintegrowana wieku dorosłego</t>
  </si>
  <si>
    <t>Farmakologia kliniczna</t>
  </si>
  <si>
    <t>Laseroterapia</t>
  </si>
  <si>
    <t>Implantologia</t>
  </si>
  <si>
    <t>Kompetencje miękkie w stomatologii</t>
  </si>
  <si>
    <t>19.</t>
  </si>
  <si>
    <t>Radiologia stomatologiczna</t>
  </si>
  <si>
    <r>
      <t>Blok fakultatywny przygotowujący do LDEK(zdrowie publiczne, bioetyka, ratownictwo medyczne, orzecznictwo)</t>
    </r>
    <r>
      <rPr>
        <sz val="10"/>
        <rFont val="Calibri"/>
        <family val="2"/>
      </rPr>
      <t>**</t>
    </r>
  </si>
  <si>
    <r>
      <t>*</t>
    </r>
    <r>
      <rPr>
        <sz val="10"/>
        <rFont val="Arial"/>
        <family val="0"/>
      </rPr>
      <t>fakultet Medycyna regeneracyjna; Chirurgia plastyczna, rekonstrukcyjna i estetyczna; Stomatologia cyfrowa 
i estetyczna</t>
    </r>
  </si>
  <si>
    <r>
      <t>**</t>
    </r>
    <r>
      <rPr>
        <sz val="10"/>
        <rFont val="Arial"/>
        <family val="0"/>
      </rPr>
      <t>blok w formie fakultetów obowiazkowych przedmiotów każdy po 5 h</t>
    </r>
  </si>
  <si>
    <t>załącznik nr 2</t>
  </si>
  <si>
    <t>do Uchwały Senatu nr 2384</t>
  </si>
  <si>
    <t>z dnia 16.02.2022r.</t>
  </si>
  <si>
    <t xml:space="preserve">Szczegółowy Program Studiów na rok akademicki 2022/2023 </t>
  </si>
  <si>
    <t>cykl 2022 - 2027</t>
  </si>
  <si>
    <t>I (studia w języku polskim)</t>
  </si>
  <si>
    <t>Cykl kształcenia rozpoczynający się w roku akademickim: 2022/2023</t>
  </si>
  <si>
    <t>Biologia molekularna z podstawami genetyki</t>
  </si>
  <si>
    <t>Biofizyka</t>
  </si>
  <si>
    <t>Anatomia prawidłowa</t>
  </si>
  <si>
    <t>Histologia, cytologia z embriologią</t>
  </si>
  <si>
    <t>Pierwsza pomoc medyczna</t>
  </si>
  <si>
    <t>Modelarstwo stomatologiczne*</t>
  </si>
  <si>
    <t>Ergonomia stomatologiczna</t>
  </si>
  <si>
    <t>nieobowiązkowe</t>
  </si>
  <si>
    <t>Fakultet humanistyczny**</t>
  </si>
  <si>
    <t>Historia medycyny i stomatologii</t>
  </si>
  <si>
    <t>Technologie informacyjne</t>
  </si>
  <si>
    <t>Psychologia i socjologia medycyny</t>
  </si>
  <si>
    <t>Informacja naukowa</t>
  </si>
  <si>
    <t>Wychowanie fizyczne</t>
  </si>
  <si>
    <t>* OSCE (po 4 semestrze) - obiektywny strukturyzowany egzamin kliniczny</t>
  </si>
  <si>
    <t>** semestr letni: historia sztuki, komunikacja interpersonalna</t>
  </si>
  <si>
    <t>II (studia w języku polskim)</t>
  </si>
  <si>
    <t>Statystyka medyczna</t>
  </si>
  <si>
    <t>Stomatologia oparta na dowodach naukowych</t>
  </si>
  <si>
    <t>zmieniony uchwałą 2411 z dnia 27.04.2022r.</t>
  </si>
  <si>
    <t>zmieniony uchwałą 2412 z dnia 27.04.2022r.</t>
  </si>
  <si>
    <t>zmieniony uchwałą 2413 z dnia 27.04.2022r.</t>
  </si>
  <si>
    <t>cykl 2019-2024</t>
  </si>
  <si>
    <r>
      <t xml:space="preserve">zajęcia praktyczne przy pacjencie (PP)   </t>
    </r>
    <r>
      <rPr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</si>
  <si>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sz val="10"/>
        <color indexed="8"/>
        <rFont val="Calibri"/>
        <family val="2"/>
      </rPr>
      <t>²</t>
    </r>
  </si>
  <si>
    <r>
      <t xml:space="preserve">zajęcia praktyczne przy pacjencie (PP)   </t>
    </r>
    <r>
      <rPr>
        <sz val="10"/>
        <color indexed="8"/>
        <rFont val="Calibri"/>
        <family val="2"/>
      </rPr>
      <t>¹ ²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</si>
  <si>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egzamin łączony dla 2 przedmiotów: "Patomorfologia" i "Patologiaa jamy ustnej"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</si>
</sst>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16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57" fillId="0" borderId="15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textRotation="90"/>
    </xf>
    <xf numFmtId="0" fontId="0" fillId="0" borderId="20" xfId="0" applyFont="1" applyFill="1" applyBorder="1" applyAlignment="1">
      <alignment textRotation="90"/>
    </xf>
    <xf numFmtId="0" fontId="0" fillId="0" borderId="21" xfId="0" applyFont="1" applyFill="1" applyBorder="1" applyAlignment="1">
      <alignment textRotation="90"/>
    </xf>
    <xf numFmtId="0" fontId="0" fillId="0" borderId="16" xfId="0" applyFont="1" applyFill="1" applyBorder="1" applyAlignment="1">
      <alignment textRotation="90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58" fillId="0" borderId="15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49" fontId="8" fillId="0" borderId="0" xfId="0" applyNumberFormat="1" applyFont="1" applyFill="1" applyAlignment="1">
      <alignment horizontal="left"/>
    </xf>
    <xf numFmtId="164" fontId="56" fillId="0" borderId="15" xfId="0" applyNumberFormat="1" applyFont="1" applyFill="1" applyBorder="1" applyAlignment="1">
      <alignment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0" fontId="0" fillId="0" borderId="0" xfId="51">
      <alignment/>
      <protection/>
    </xf>
    <xf numFmtId="0" fontId="8" fillId="0" borderId="0" xfId="51" applyFont="1" applyAlignment="1">
      <alignment horizontal="left"/>
      <protection/>
    </xf>
    <xf numFmtId="0" fontId="10" fillId="0" borderId="0" xfId="51" applyFont="1" applyAlignment="1">
      <alignment/>
      <protection/>
    </xf>
    <xf numFmtId="49" fontId="8" fillId="0" borderId="0" xfId="51" applyNumberFormat="1" applyFont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>
      <alignment/>
      <protection/>
    </xf>
    <xf numFmtId="0" fontId="0" fillId="0" borderId="23" xfId="51" applyFont="1" applyBorder="1" applyAlignment="1">
      <alignment horizontal="center" vertical="center"/>
      <protection/>
    </xf>
    <xf numFmtId="0" fontId="0" fillId="0" borderId="24" xfId="51" applyFont="1" applyBorder="1" applyAlignment="1">
      <alignment horizontal="center" vertical="center"/>
      <protection/>
    </xf>
    <xf numFmtId="0" fontId="0" fillId="0" borderId="25" xfId="51" applyFont="1" applyBorder="1" applyAlignment="1">
      <alignment textRotation="90"/>
      <protection/>
    </xf>
    <xf numFmtId="0" fontId="0" fillId="0" borderId="26" xfId="51" applyFont="1" applyBorder="1" applyAlignment="1">
      <alignment textRotation="90"/>
      <protection/>
    </xf>
    <xf numFmtId="0" fontId="0" fillId="0" borderId="27" xfId="51" applyFont="1" applyBorder="1" applyAlignment="1">
      <alignment textRotation="90"/>
      <protection/>
    </xf>
    <xf numFmtId="0" fontId="0" fillId="0" borderId="28" xfId="51" applyFont="1" applyBorder="1" applyAlignment="1">
      <alignment textRotation="90"/>
      <protection/>
    </xf>
    <xf numFmtId="0" fontId="0" fillId="0" borderId="29" xfId="51" applyFont="1" applyBorder="1" applyAlignment="1">
      <alignment horizontal="right"/>
      <protection/>
    </xf>
    <xf numFmtId="0" fontId="5" fillId="0" borderId="30" xfId="51" applyFont="1" applyBorder="1" applyAlignment="1">
      <alignment horizontal="right"/>
      <protection/>
    </xf>
    <xf numFmtId="0" fontId="0" fillId="0" borderId="31" xfId="51" applyFont="1" applyBorder="1" applyAlignment="1">
      <alignment wrapText="1"/>
      <protection/>
    </xf>
    <xf numFmtId="164" fontId="0" fillId="0" borderId="29" xfId="51" applyNumberFormat="1" applyFont="1" applyBorder="1">
      <alignment/>
      <protection/>
    </xf>
    <xf numFmtId="164" fontId="0" fillId="0" borderId="32" xfId="51" applyNumberFormat="1" applyFont="1" applyBorder="1">
      <alignment/>
      <protection/>
    </xf>
    <xf numFmtId="164" fontId="0" fillId="0" borderId="33" xfId="51" applyNumberFormat="1" applyFont="1" applyBorder="1">
      <alignment/>
      <protection/>
    </xf>
    <xf numFmtId="0" fontId="12" fillId="0" borderId="33" xfId="51" applyFont="1" applyBorder="1">
      <alignment/>
      <protection/>
    </xf>
    <xf numFmtId="164" fontId="0" fillId="0" borderId="34" xfId="51" applyNumberFormat="1" applyFont="1" applyBorder="1">
      <alignment/>
      <protection/>
    </xf>
    <xf numFmtId="0" fontId="0" fillId="0" borderId="33" xfId="51" applyFont="1" applyBorder="1">
      <alignment/>
      <protection/>
    </xf>
    <xf numFmtId="164" fontId="2" fillId="0" borderId="28" xfId="51" applyNumberFormat="1" applyFont="1" applyBorder="1">
      <alignment/>
      <protection/>
    </xf>
    <xf numFmtId="0" fontId="7" fillId="0" borderId="33" xfId="51" applyFont="1" applyBorder="1">
      <alignment/>
      <protection/>
    </xf>
    <xf numFmtId="0" fontId="0" fillId="0" borderId="31" xfId="51" applyFont="1" applyBorder="1" applyAlignment="1">
      <alignment horizontal="left" wrapText="1"/>
      <protection/>
    </xf>
    <xf numFmtId="0" fontId="0" fillId="0" borderId="30" xfId="51" applyFont="1" applyBorder="1" applyAlignment="1">
      <alignment horizontal="right"/>
      <protection/>
    </xf>
    <xf numFmtId="164" fontId="0" fillId="0" borderId="35" xfId="51" applyNumberFormat="1" applyFont="1" applyBorder="1">
      <alignment/>
      <protection/>
    </xf>
    <xf numFmtId="164" fontId="2" fillId="0" borderId="35" xfId="51" applyNumberFormat="1" applyFont="1" applyBorder="1">
      <alignment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11" fillId="0" borderId="0" xfId="51" applyFont="1">
      <alignment/>
      <protection/>
    </xf>
    <xf numFmtId="0" fontId="2" fillId="0" borderId="0" xfId="51" applyFont="1" applyAlignment="1">
      <alignment horizontal="left"/>
      <protection/>
    </xf>
    <xf numFmtId="0" fontId="11" fillId="0" borderId="0" xfId="51" applyFont="1" applyAlignment="1">
      <alignment/>
      <protection/>
    </xf>
    <xf numFmtId="165" fontId="8" fillId="0" borderId="0" xfId="51" applyNumberFormat="1" applyFont="1" applyAlignment="1">
      <alignment horizontal="left"/>
      <protection/>
    </xf>
    <xf numFmtId="0" fontId="0" fillId="0" borderId="24" xfId="51" applyFont="1" applyBorder="1" applyAlignment="1">
      <alignment horizontal="center" vertical="center" wrapText="1"/>
      <protection/>
    </xf>
    <xf numFmtId="164" fontId="10" fillId="0" borderId="32" xfId="51" applyNumberFormat="1" applyFont="1" applyBorder="1">
      <alignment/>
      <protection/>
    </xf>
    <xf numFmtId="0" fontId="6" fillId="0" borderId="0" xfId="51" applyFont="1" applyAlignment="1">
      <alignment/>
      <protection/>
    </xf>
    <xf numFmtId="0" fontId="6" fillId="0" borderId="0" xfId="51" applyFont="1">
      <alignment/>
      <protection/>
    </xf>
    <xf numFmtId="0" fontId="58" fillId="0" borderId="0" xfId="0" applyFont="1" applyFill="1" applyAlignment="1">
      <alignment/>
    </xf>
    <xf numFmtId="49" fontId="59" fillId="0" borderId="0" xfId="0" applyNumberFormat="1" applyFont="1" applyFill="1" applyAlignment="1">
      <alignment horizontal="left"/>
    </xf>
    <xf numFmtId="164" fontId="57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7" fillId="0" borderId="14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right" textRotation="90"/>
    </xf>
    <xf numFmtId="0" fontId="2" fillId="0" borderId="43" xfId="0" applyFont="1" applyFill="1" applyBorder="1" applyAlignment="1">
      <alignment horizontal="right" textRotation="90"/>
    </xf>
    <xf numFmtId="0" fontId="2" fillId="0" borderId="44" xfId="0" applyFont="1" applyFill="1" applyBorder="1" applyAlignment="1">
      <alignment horizontal="right" textRotation="90"/>
    </xf>
    <xf numFmtId="0" fontId="2" fillId="0" borderId="45" xfId="0" applyFont="1" applyFill="1" applyBorder="1" applyAlignment="1">
      <alignment horizontal="right" textRotation="90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2" fillId="0" borderId="49" xfId="51" applyFont="1" applyBorder="1" applyAlignment="1">
      <alignment horizontal="right" textRotation="90"/>
      <protection/>
    </xf>
    <xf numFmtId="0" fontId="2" fillId="0" borderId="50" xfId="51" applyFont="1" applyBorder="1" applyAlignment="1">
      <alignment horizontal="right" textRotation="90"/>
      <protection/>
    </xf>
    <xf numFmtId="0" fontId="2" fillId="0" borderId="35" xfId="51" applyFont="1" applyBorder="1" applyAlignment="1">
      <alignment horizontal="left" vertical="center"/>
      <protection/>
    </xf>
    <xf numFmtId="0" fontId="0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0" fillId="0" borderId="51" xfId="51" applyFont="1" applyBorder="1" applyAlignment="1">
      <alignment horizontal="center" vertical="center"/>
      <protection/>
    </xf>
    <xf numFmtId="0" fontId="0" fillId="0" borderId="52" xfId="51" applyFont="1" applyBorder="1" applyAlignment="1">
      <alignment horizontal="center" vertical="center"/>
      <protection/>
    </xf>
    <xf numFmtId="0" fontId="0" fillId="0" borderId="35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7" fillId="0" borderId="16" xfId="0" applyFont="1" applyFill="1" applyBorder="1" applyAlignment="1">
      <alignment textRotation="90"/>
    </xf>
    <xf numFmtId="164" fontId="61" fillId="0" borderId="15" xfId="0" applyNumberFormat="1" applyFont="1" applyFill="1" applyBorder="1" applyAlignment="1">
      <alignment/>
    </xf>
    <xf numFmtId="164" fontId="57" fillId="0" borderId="22" xfId="0" applyNumberFormat="1" applyFont="1" applyFill="1" applyBorder="1" applyAlignment="1">
      <alignment/>
    </xf>
    <xf numFmtId="0" fontId="61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4" fontId="61" fillId="0" borderId="0" xfId="0" applyNumberFormat="1" applyFont="1" applyFill="1" applyAlignment="1">
      <alignment horizontal="left" wrapText="1"/>
    </xf>
    <xf numFmtId="0" fontId="57" fillId="0" borderId="0" xfId="0" applyFont="1" applyFill="1" applyBorder="1" applyAlignment="1">
      <alignment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61" fillId="0" borderId="42" xfId="0" applyFont="1" applyFill="1" applyBorder="1" applyAlignment="1">
      <alignment horizontal="right" textRotation="90"/>
    </xf>
    <xf numFmtId="0" fontId="61" fillId="0" borderId="44" xfId="0" applyFont="1" applyFill="1" applyBorder="1" applyAlignment="1">
      <alignment horizontal="right" textRotation="90"/>
    </xf>
    <xf numFmtId="0" fontId="57" fillId="0" borderId="19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textRotation="90"/>
    </xf>
    <xf numFmtId="0" fontId="57" fillId="0" borderId="20" xfId="0" applyFont="1" applyFill="1" applyBorder="1" applyAlignment="1">
      <alignment textRotation="90"/>
    </xf>
    <xf numFmtId="0" fontId="57" fillId="0" borderId="21" xfId="0" applyFont="1" applyFill="1" applyBorder="1" applyAlignment="1">
      <alignment textRotation="90"/>
    </xf>
    <xf numFmtId="0" fontId="61" fillId="0" borderId="43" xfId="0" applyFont="1" applyFill="1" applyBorder="1" applyAlignment="1">
      <alignment horizontal="right" textRotation="90"/>
    </xf>
    <xf numFmtId="0" fontId="61" fillId="0" borderId="45" xfId="0" applyFont="1" applyFill="1" applyBorder="1" applyAlignment="1">
      <alignment horizontal="right" textRotation="90"/>
    </xf>
    <xf numFmtId="0" fontId="57" fillId="0" borderId="12" xfId="0" applyFont="1" applyFill="1" applyBorder="1" applyAlignment="1">
      <alignment horizontal="right"/>
    </xf>
    <xf numFmtId="0" fontId="63" fillId="0" borderId="10" xfId="0" applyFont="1" applyFill="1" applyBorder="1" applyAlignment="1">
      <alignment horizontal="right"/>
    </xf>
    <xf numFmtId="0" fontId="57" fillId="0" borderId="11" xfId="0" applyFont="1" applyFill="1" applyBorder="1" applyAlignment="1">
      <alignment wrapText="1"/>
    </xf>
    <xf numFmtId="164" fontId="57" fillId="0" borderId="14" xfId="0" applyNumberFormat="1" applyFont="1" applyFill="1" applyBorder="1" applyAlignment="1">
      <alignment/>
    </xf>
    <xf numFmtId="0" fontId="64" fillId="0" borderId="14" xfId="0" applyFont="1" applyFill="1" applyBorder="1" applyAlignment="1">
      <alignment/>
    </xf>
    <xf numFmtId="164" fontId="61" fillId="0" borderId="16" xfId="0" applyNumberFormat="1" applyFont="1" applyFill="1" applyBorder="1" applyAlignment="1">
      <alignment/>
    </xf>
    <xf numFmtId="0" fontId="65" fillId="0" borderId="14" xfId="0" applyFont="1" applyFill="1" applyBorder="1" applyAlignment="1">
      <alignment/>
    </xf>
    <xf numFmtId="164" fontId="61" fillId="0" borderId="13" xfId="0" applyNumberFormat="1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64" fillId="0" borderId="14" xfId="0" applyFont="1" applyFill="1" applyBorder="1" applyAlignment="1">
      <alignment wrapText="1"/>
    </xf>
    <xf numFmtId="0" fontId="61" fillId="0" borderId="46" xfId="0" applyFont="1" applyFill="1" applyBorder="1" applyAlignment="1">
      <alignment horizontal="left" vertical="center"/>
    </xf>
    <xf numFmtId="0" fontId="61" fillId="0" borderId="47" xfId="0" applyFont="1" applyFill="1" applyBorder="1" applyAlignment="1">
      <alignment horizontal="left" vertical="center"/>
    </xf>
    <xf numFmtId="164" fontId="57" fillId="0" borderId="48" xfId="0" applyNumberFormat="1" applyFont="1" applyFill="1" applyBorder="1" applyAlignment="1">
      <alignment/>
    </xf>
    <xf numFmtId="164" fontId="57" fillId="0" borderId="22" xfId="0" applyNumberFormat="1" applyFont="1" applyFill="1" applyBorder="1" applyAlignment="1">
      <alignment horizontal="center"/>
    </xf>
    <xf numFmtId="164" fontId="61" fillId="0" borderId="22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133350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2695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5</xdr:col>
      <xdr:colOff>257175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35242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180975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0"/>
          <a:ext cx="28479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ownloads\PLAN_STUDIOW_NABOR_II%20ROK_2020_2021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ownloads\PLAN_STUDIOW_NABOR_III%20ROK_%202020_2021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-2024\PLAN_STUDIOW_NABOR_%202019_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_dziekanat_wls\Downloads\2158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</sheetNames>
    <sheetDataSet>
      <sheetData sheetId="2">
        <row r="6">
          <cell r="A6" t="str">
            <v>PLAN STUDIÓW na rok akademicki 2021/2022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II"/>
      <sheetName val="IV"/>
      <sheetName val="V"/>
    </sheetNames>
    <sheetDataSet>
      <sheetData sheetId="1">
        <row r="6">
          <cell r="A6" t="str">
            <v>PLAN STUDIÓW na rok akademicki 2021/2022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showZeros="0" view="pageLayout" zoomScale="80" zoomScaleNormal="130" zoomScaleSheetLayoutView="100" zoomScalePageLayoutView="80" workbookViewId="0" topLeftCell="A1">
      <selection activeCell="J9" sqref="J9"/>
    </sheetView>
  </sheetViews>
  <sheetFormatPr defaultColWidth="9.140625" defaultRowHeight="12.75"/>
  <cols>
    <col min="1" max="1" width="4.28125" style="15" customWidth="1"/>
    <col min="2" max="2" width="10.8515625" style="15" customWidth="1"/>
    <col min="3" max="3" width="36.57421875" style="15" customWidth="1"/>
    <col min="4" max="41" width="5.7109375" style="15" customWidth="1"/>
    <col min="42" max="16384" width="9.140625" style="3" customWidth="1"/>
  </cols>
  <sheetData>
    <row r="1" spans="35:40" ht="12.75">
      <c r="AI1" s="15" t="s">
        <v>158</v>
      </c>
      <c r="AJ1" s="16"/>
      <c r="AK1" s="16"/>
      <c r="AL1" s="16"/>
      <c r="AM1" s="16"/>
      <c r="AN1" s="16"/>
    </row>
    <row r="2" spans="2:40" ht="12.75">
      <c r="B2" s="78"/>
      <c r="AI2" s="15" t="s">
        <v>159</v>
      </c>
      <c r="AJ2" s="17"/>
      <c r="AK2" s="17"/>
      <c r="AL2" s="17"/>
      <c r="AM2" s="17"/>
      <c r="AN2" s="17"/>
    </row>
    <row r="3" spans="2:40" ht="12.75">
      <c r="B3" s="78"/>
      <c r="AI3" s="15" t="s">
        <v>41</v>
      </c>
      <c r="AJ3" s="16"/>
      <c r="AK3" s="16"/>
      <c r="AL3" s="16"/>
      <c r="AM3" s="16"/>
      <c r="AN3" s="16"/>
    </row>
    <row r="4" spans="2:40" ht="12.75">
      <c r="B4" s="78"/>
      <c r="AI4" s="15" t="s">
        <v>160</v>
      </c>
      <c r="AJ4" s="17"/>
      <c r="AK4" s="17"/>
      <c r="AL4" s="17"/>
      <c r="AM4" s="17"/>
      <c r="AN4" s="17"/>
    </row>
    <row r="5" spans="2:40" ht="12.75">
      <c r="B5" s="79"/>
      <c r="AJ5" s="16"/>
      <c r="AK5" s="16"/>
      <c r="AL5" s="16"/>
      <c r="AM5" s="16"/>
      <c r="AN5" s="16"/>
    </row>
    <row r="6" spans="1:41" s="1" customFormat="1" ht="19.5" customHeight="1">
      <c r="A6" s="83" t="s">
        <v>161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</row>
    <row r="7" spans="1:41" s="1" customFormat="1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83" t="s">
        <v>162</v>
      </c>
      <c r="O7" s="83"/>
      <c r="P7" s="83"/>
      <c r="Q7" s="83"/>
      <c r="R7" s="83"/>
      <c r="S7" s="83"/>
      <c r="T7" s="83"/>
      <c r="U7" s="83"/>
      <c r="V7" s="83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9" spans="1:41" s="2" customFormat="1" ht="15" customHeight="1">
      <c r="A9" s="19" t="s">
        <v>13</v>
      </c>
      <c r="B9" s="19"/>
      <c r="C9" s="19" t="s">
        <v>40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s="2" customFormat="1" ht="15" customHeight="1">
      <c r="A10" s="19" t="s">
        <v>16</v>
      </c>
      <c r="B10" s="19"/>
      <c r="C10" s="19" t="s">
        <v>35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2" customFormat="1" ht="15" customHeight="1">
      <c r="A11" s="19" t="s">
        <v>14</v>
      </c>
      <c r="B11" s="19"/>
      <c r="C11" s="19" t="s">
        <v>163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s="2" customFormat="1" ht="15" customHeight="1">
      <c r="A12" s="19" t="s">
        <v>15</v>
      </c>
      <c r="B12" s="19"/>
      <c r="C12" s="19" t="s">
        <v>36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2" ht="15" customHeight="1">
      <c r="A13" s="19" t="s">
        <v>164</v>
      </c>
      <c r="B13" s="19"/>
    </row>
    <row r="15" ht="13.5" thickBot="1"/>
    <row r="16" spans="1:41" ht="13.5" customHeight="1" thickBot="1">
      <c r="A16" s="84" t="s">
        <v>7</v>
      </c>
      <c r="B16" s="20"/>
      <c r="C16" s="86" t="s">
        <v>6</v>
      </c>
      <c r="D16" s="88" t="s">
        <v>9</v>
      </c>
      <c r="E16" s="89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1"/>
      <c r="V16" s="88" t="s">
        <v>10</v>
      </c>
      <c r="W16" s="89"/>
      <c r="X16" s="89"/>
      <c r="Y16" s="89"/>
      <c r="Z16" s="89"/>
      <c r="AA16" s="89"/>
      <c r="AB16" s="89"/>
      <c r="AC16" s="89"/>
      <c r="AD16" s="90"/>
      <c r="AE16" s="90"/>
      <c r="AF16" s="90"/>
      <c r="AG16" s="90"/>
      <c r="AH16" s="90"/>
      <c r="AI16" s="90"/>
      <c r="AJ16" s="90"/>
      <c r="AK16" s="90"/>
      <c r="AL16" s="90"/>
      <c r="AM16" s="91"/>
      <c r="AN16" s="92" t="s">
        <v>11</v>
      </c>
      <c r="AO16" s="94" t="s">
        <v>12</v>
      </c>
    </row>
    <row r="17" spans="1:41" ht="232.5">
      <c r="A17" s="85"/>
      <c r="B17" s="21" t="s">
        <v>28</v>
      </c>
      <c r="C17" s="87"/>
      <c r="D17" s="22" t="s">
        <v>17</v>
      </c>
      <c r="E17" s="23" t="s">
        <v>18</v>
      </c>
      <c r="F17" s="24" t="s">
        <v>19</v>
      </c>
      <c r="G17" s="24" t="s">
        <v>20</v>
      </c>
      <c r="H17" s="24" t="s">
        <v>21</v>
      </c>
      <c r="I17" s="24" t="s">
        <v>22</v>
      </c>
      <c r="J17" s="24" t="s">
        <v>23</v>
      </c>
      <c r="K17" s="24" t="s">
        <v>31</v>
      </c>
      <c r="L17" s="24" t="s">
        <v>32</v>
      </c>
      <c r="M17" s="24" t="s">
        <v>24</v>
      </c>
      <c r="N17" s="24" t="s">
        <v>30</v>
      </c>
      <c r="O17" s="24" t="s">
        <v>27</v>
      </c>
      <c r="P17" s="24" t="s">
        <v>25</v>
      </c>
      <c r="Q17" s="24" t="s">
        <v>0</v>
      </c>
      <c r="R17" s="24" t="s">
        <v>26</v>
      </c>
      <c r="S17" s="24" t="s">
        <v>8</v>
      </c>
      <c r="T17" s="24" t="s">
        <v>1</v>
      </c>
      <c r="U17" s="25" t="s">
        <v>2</v>
      </c>
      <c r="V17" s="23" t="s">
        <v>17</v>
      </c>
      <c r="W17" s="23" t="s">
        <v>18</v>
      </c>
      <c r="X17" s="23" t="s">
        <v>19</v>
      </c>
      <c r="Y17" s="23" t="s">
        <v>20</v>
      </c>
      <c r="Z17" s="23" t="s">
        <v>21</v>
      </c>
      <c r="AA17" s="23" t="s">
        <v>22</v>
      </c>
      <c r="AB17" s="23" t="s">
        <v>23</v>
      </c>
      <c r="AC17" s="24" t="s">
        <v>33</v>
      </c>
      <c r="AD17" s="24" t="s">
        <v>32</v>
      </c>
      <c r="AE17" s="24" t="s">
        <v>24</v>
      </c>
      <c r="AF17" s="24" t="s">
        <v>30</v>
      </c>
      <c r="AG17" s="24" t="s">
        <v>27</v>
      </c>
      <c r="AH17" s="24" t="s">
        <v>25</v>
      </c>
      <c r="AI17" s="24" t="s">
        <v>0</v>
      </c>
      <c r="AJ17" s="24" t="s">
        <v>26</v>
      </c>
      <c r="AK17" s="24" t="s">
        <v>8</v>
      </c>
      <c r="AL17" s="24" t="s">
        <v>1</v>
      </c>
      <c r="AM17" s="25" t="s">
        <v>2</v>
      </c>
      <c r="AN17" s="93"/>
      <c r="AO17" s="95"/>
    </row>
    <row r="18" spans="1:41" ht="25.5">
      <c r="A18" s="26" t="s">
        <v>69</v>
      </c>
      <c r="B18" s="5" t="s">
        <v>29</v>
      </c>
      <c r="C18" s="8" t="s">
        <v>165</v>
      </c>
      <c r="D18" s="9">
        <v>10</v>
      </c>
      <c r="E18" s="10"/>
      <c r="F18" s="11"/>
      <c r="G18" s="11">
        <v>25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>SUM(D18:O18)</f>
        <v>35</v>
      </c>
      <c r="S18" s="11">
        <f aca="true" t="shared" si="0" ref="S18:S32">SUM(D18:Q18)</f>
        <v>35</v>
      </c>
      <c r="T18" s="29" t="s">
        <v>37</v>
      </c>
      <c r="U18" s="28">
        <v>4</v>
      </c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>
        <f aca="true" t="shared" si="1" ref="AJ18:AJ30">SUM(V18:AH18)</f>
        <v>0</v>
      </c>
      <c r="AK18" s="11">
        <f aca="true" t="shared" si="2" ref="AK18:AK32">SUM(V18:AI18)</f>
        <v>0</v>
      </c>
      <c r="AL18" s="29"/>
      <c r="AM18" s="28"/>
      <c r="AN18" s="14">
        <f>S18+AK18</f>
        <v>35</v>
      </c>
      <c r="AO18" s="14">
        <f>U18+AM18</f>
        <v>4</v>
      </c>
    </row>
    <row r="19" spans="1:41" ht="15" customHeight="1">
      <c r="A19" s="26" t="s">
        <v>70</v>
      </c>
      <c r="B19" s="5" t="s">
        <v>29</v>
      </c>
      <c r="C19" s="8" t="s">
        <v>166</v>
      </c>
      <c r="D19" s="9">
        <v>15</v>
      </c>
      <c r="E19" s="10"/>
      <c r="F19" s="11"/>
      <c r="G19" s="11">
        <v>35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f aca="true" t="shared" si="3" ref="R19:R32">SUM(D19:O19)</f>
        <v>50</v>
      </c>
      <c r="S19" s="11">
        <f t="shared" si="0"/>
        <v>50</v>
      </c>
      <c r="T19" s="29" t="s">
        <v>37</v>
      </c>
      <c r="U19" s="28">
        <v>6</v>
      </c>
      <c r="V19" s="10"/>
      <c r="W19" s="10"/>
      <c r="X19" s="10"/>
      <c r="Y19" s="8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>
        <f t="shared" si="1"/>
        <v>0</v>
      </c>
      <c r="AK19" s="11">
        <f t="shared" si="2"/>
        <v>0</v>
      </c>
      <c r="AL19" s="29"/>
      <c r="AM19" s="30"/>
      <c r="AN19" s="14">
        <f aca="true" t="shared" si="4" ref="AN19:AN32">S19+AK19</f>
        <v>50</v>
      </c>
      <c r="AO19" s="14">
        <f aca="true" t="shared" si="5" ref="AO19:AO32">U19+AM19</f>
        <v>6</v>
      </c>
    </row>
    <row r="20" spans="1:41" ht="15" customHeight="1">
      <c r="A20" s="26" t="s">
        <v>71</v>
      </c>
      <c r="B20" s="5" t="s">
        <v>29</v>
      </c>
      <c r="C20" s="8" t="s">
        <v>167</v>
      </c>
      <c r="D20" s="9">
        <v>10</v>
      </c>
      <c r="E20" s="10">
        <v>5</v>
      </c>
      <c r="F20" s="11"/>
      <c r="G20" s="11">
        <v>60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f t="shared" si="3"/>
        <v>75</v>
      </c>
      <c r="S20" s="11">
        <f t="shared" si="0"/>
        <v>75</v>
      </c>
      <c r="T20" s="29" t="s">
        <v>38</v>
      </c>
      <c r="U20" s="28">
        <v>5</v>
      </c>
      <c r="V20" s="10">
        <v>10</v>
      </c>
      <c r="W20" s="10">
        <v>5</v>
      </c>
      <c r="X20" s="10"/>
      <c r="Y20" s="10">
        <v>60</v>
      </c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>
        <f t="shared" si="1"/>
        <v>75</v>
      </c>
      <c r="AK20" s="11">
        <f t="shared" si="2"/>
        <v>75</v>
      </c>
      <c r="AL20" s="29" t="s">
        <v>37</v>
      </c>
      <c r="AM20" s="28">
        <v>11</v>
      </c>
      <c r="AN20" s="14">
        <f t="shared" si="4"/>
        <v>150</v>
      </c>
      <c r="AO20" s="14">
        <f t="shared" si="5"/>
        <v>16</v>
      </c>
    </row>
    <row r="21" spans="1:41" ht="15" customHeight="1">
      <c r="A21" s="26" t="s">
        <v>72</v>
      </c>
      <c r="B21" s="5" t="s">
        <v>29</v>
      </c>
      <c r="C21" s="8" t="s">
        <v>168</v>
      </c>
      <c r="D21" s="9">
        <v>5</v>
      </c>
      <c r="E21" s="10">
        <v>10</v>
      </c>
      <c r="F21" s="11"/>
      <c r="G21" s="11">
        <v>35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3"/>
        <v>50</v>
      </c>
      <c r="S21" s="11">
        <f t="shared" si="0"/>
        <v>50</v>
      </c>
      <c r="T21" s="29" t="s">
        <v>38</v>
      </c>
      <c r="U21" s="28">
        <v>4</v>
      </c>
      <c r="V21" s="10">
        <v>5</v>
      </c>
      <c r="W21" s="10">
        <v>10</v>
      </c>
      <c r="X21" s="10"/>
      <c r="Y21" s="10">
        <v>35</v>
      </c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>
        <f t="shared" si="1"/>
        <v>50</v>
      </c>
      <c r="AK21" s="11">
        <f t="shared" si="2"/>
        <v>50</v>
      </c>
      <c r="AL21" s="29" t="s">
        <v>37</v>
      </c>
      <c r="AM21" s="12">
        <v>8</v>
      </c>
      <c r="AN21" s="14">
        <f t="shared" si="4"/>
        <v>100</v>
      </c>
      <c r="AO21" s="14">
        <f t="shared" si="5"/>
        <v>12</v>
      </c>
    </row>
    <row r="22" spans="1:41" ht="15" customHeight="1">
      <c r="A22" s="26" t="s">
        <v>73</v>
      </c>
      <c r="B22" s="5" t="s">
        <v>29</v>
      </c>
      <c r="C22" s="8" t="s">
        <v>169</v>
      </c>
      <c r="D22" s="9"/>
      <c r="E22" s="10">
        <v>5</v>
      </c>
      <c r="F22" s="11"/>
      <c r="G22" s="11">
        <v>25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3"/>
        <v>30</v>
      </c>
      <c r="S22" s="11">
        <f t="shared" si="0"/>
        <v>30</v>
      </c>
      <c r="T22" s="29" t="s">
        <v>38</v>
      </c>
      <c r="U22" s="28">
        <v>2.5</v>
      </c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>
        <f t="shared" si="1"/>
        <v>0</v>
      </c>
      <c r="AK22" s="11">
        <f t="shared" si="2"/>
        <v>0</v>
      </c>
      <c r="AL22" s="29"/>
      <c r="AM22" s="28"/>
      <c r="AN22" s="14">
        <f t="shared" si="4"/>
        <v>30</v>
      </c>
      <c r="AO22" s="14">
        <f t="shared" si="5"/>
        <v>2.5</v>
      </c>
    </row>
    <row r="23" spans="1:41" ht="15" customHeight="1">
      <c r="A23" s="26" t="s">
        <v>74</v>
      </c>
      <c r="B23" s="5" t="s">
        <v>29</v>
      </c>
      <c r="C23" s="36" t="s">
        <v>170</v>
      </c>
      <c r="D23" s="9"/>
      <c r="E23" s="10">
        <v>10</v>
      </c>
      <c r="F23" s="11"/>
      <c r="G23" s="11">
        <v>50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3"/>
        <v>60</v>
      </c>
      <c r="S23" s="11">
        <f t="shared" si="0"/>
        <v>60</v>
      </c>
      <c r="T23" s="29" t="s">
        <v>38</v>
      </c>
      <c r="U23" s="28">
        <v>4</v>
      </c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>
        <f t="shared" si="1"/>
        <v>0</v>
      </c>
      <c r="AK23" s="11">
        <f t="shared" si="2"/>
        <v>0</v>
      </c>
      <c r="AL23" s="29" t="s">
        <v>84</v>
      </c>
      <c r="AM23" s="28"/>
      <c r="AN23" s="14">
        <f t="shared" si="4"/>
        <v>60</v>
      </c>
      <c r="AO23" s="14">
        <f t="shared" si="5"/>
        <v>4</v>
      </c>
    </row>
    <row r="24" spans="1:41" ht="15" customHeight="1">
      <c r="A24" s="26" t="s">
        <v>75</v>
      </c>
      <c r="B24" s="5" t="s">
        <v>29</v>
      </c>
      <c r="C24" s="8" t="s">
        <v>171</v>
      </c>
      <c r="D24" s="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3"/>
        <v>0</v>
      </c>
      <c r="S24" s="11">
        <f t="shared" si="0"/>
        <v>0</v>
      </c>
      <c r="T24" s="29"/>
      <c r="U24" s="28"/>
      <c r="V24" s="10"/>
      <c r="W24" s="10">
        <v>15</v>
      </c>
      <c r="X24" s="10"/>
      <c r="Y24" s="10">
        <v>15</v>
      </c>
      <c r="Z24" s="10"/>
      <c r="AA24" s="10"/>
      <c r="AB24" s="10"/>
      <c r="AC24" s="10"/>
      <c r="AD24" s="11"/>
      <c r="AE24" s="11"/>
      <c r="AF24" s="11"/>
      <c r="AG24" s="11"/>
      <c r="AH24" s="11"/>
      <c r="AI24" s="11"/>
      <c r="AJ24" s="11">
        <f t="shared" si="1"/>
        <v>30</v>
      </c>
      <c r="AK24" s="11">
        <f t="shared" si="2"/>
        <v>30</v>
      </c>
      <c r="AL24" s="29" t="s">
        <v>38</v>
      </c>
      <c r="AM24" s="12">
        <v>2</v>
      </c>
      <c r="AN24" s="14">
        <f t="shared" si="4"/>
        <v>30</v>
      </c>
      <c r="AO24" s="14">
        <f t="shared" si="5"/>
        <v>2</v>
      </c>
    </row>
    <row r="25" spans="1:41" ht="15" customHeight="1">
      <c r="A25" s="26" t="s">
        <v>76</v>
      </c>
      <c r="B25" s="5" t="s">
        <v>172</v>
      </c>
      <c r="C25" s="8" t="s">
        <v>173</v>
      </c>
      <c r="D25" s="9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>
        <f t="shared" si="3"/>
        <v>0</v>
      </c>
      <c r="S25" s="11">
        <f t="shared" si="0"/>
        <v>0</v>
      </c>
      <c r="T25" s="29"/>
      <c r="U25" s="28"/>
      <c r="V25" s="10"/>
      <c r="W25" s="10">
        <v>15</v>
      </c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>
        <f>SUM(V25:AH25)</f>
        <v>15</v>
      </c>
      <c r="AK25" s="11">
        <f>SUM(V25:AI25)</f>
        <v>15</v>
      </c>
      <c r="AL25" s="29" t="s">
        <v>38</v>
      </c>
      <c r="AM25" s="28">
        <v>1.5</v>
      </c>
      <c r="AN25" s="14">
        <f t="shared" si="4"/>
        <v>15</v>
      </c>
      <c r="AO25" s="14">
        <f t="shared" si="5"/>
        <v>1.5</v>
      </c>
    </row>
    <row r="26" spans="1:41" ht="15" customHeight="1">
      <c r="A26" s="26" t="s">
        <v>77</v>
      </c>
      <c r="B26" s="5" t="s">
        <v>29</v>
      </c>
      <c r="C26" s="8" t="s">
        <v>174</v>
      </c>
      <c r="D26" s="9"/>
      <c r="E26" s="10">
        <v>15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3"/>
        <v>15</v>
      </c>
      <c r="S26" s="11">
        <f t="shared" si="0"/>
        <v>15</v>
      </c>
      <c r="T26" s="29" t="s">
        <v>38</v>
      </c>
      <c r="U26" s="28">
        <v>1</v>
      </c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>
        <f t="shared" si="1"/>
        <v>0</v>
      </c>
      <c r="AK26" s="11">
        <f t="shared" si="2"/>
        <v>0</v>
      </c>
      <c r="AL26" s="29"/>
      <c r="AM26" s="28"/>
      <c r="AN26" s="14">
        <f t="shared" si="4"/>
        <v>15</v>
      </c>
      <c r="AO26" s="14">
        <f t="shared" si="5"/>
        <v>1</v>
      </c>
    </row>
    <row r="27" spans="1:41" ht="15" customHeight="1">
      <c r="A27" s="26" t="s">
        <v>78</v>
      </c>
      <c r="B27" s="5" t="s">
        <v>29</v>
      </c>
      <c r="C27" s="8" t="s">
        <v>175</v>
      </c>
      <c r="D27" s="9"/>
      <c r="E27" s="10"/>
      <c r="F27" s="11"/>
      <c r="G27" s="11">
        <v>10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3"/>
        <v>10</v>
      </c>
      <c r="S27" s="11">
        <f t="shared" si="0"/>
        <v>10</v>
      </c>
      <c r="T27" s="29" t="s">
        <v>38</v>
      </c>
      <c r="U27" s="28">
        <v>1</v>
      </c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>
        <f t="shared" si="1"/>
        <v>0</v>
      </c>
      <c r="AK27" s="11">
        <f t="shared" si="2"/>
        <v>0</v>
      </c>
      <c r="AL27" s="29"/>
      <c r="AM27" s="28"/>
      <c r="AN27" s="14">
        <f t="shared" si="4"/>
        <v>10</v>
      </c>
      <c r="AO27" s="14">
        <f t="shared" si="5"/>
        <v>1</v>
      </c>
    </row>
    <row r="28" spans="1:41" ht="15" customHeight="1">
      <c r="A28" s="26" t="s">
        <v>79</v>
      </c>
      <c r="B28" s="5" t="s">
        <v>29</v>
      </c>
      <c r="C28" s="8" t="s">
        <v>176</v>
      </c>
      <c r="D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>
        <f t="shared" si="3"/>
        <v>0</v>
      </c>
      <c r="S28" s="11">
        <f t="shared" si="0"/>
        <v>0</v>
      </c>
      <c r="T28" s="29"/>
      <c r="U28" s="28"/>
      <c r="V28" s="10"/>
      <c r="W28" s="10">
        <v>30</v>
      </c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>
        <f t="shared" si="1"/>
        <v>30</v>
      </c>
      <c r="AK28" s="11">
        <f t="shared" si="2"/>
        <v>30</v>
      </c>
      <c r="AL28" s="29" t="s">
        <v>38</v>
      </c>
      <c r="AM28" s="28">
        <v>1.5</v>
      </c>
      <c r="AN28" s="14">
        <f t="shared" si="4"/>
        <v>30</v>
      </c>
      <c r="AO28" s="14">
        <f t="shared" si="5"/>
        <v>1.5</v>
      </c>
    </row>
    <row r="29" spans="1:41" ht="15" customHeight="1">
      <c r="A29" s="26" t="s">
        <v>80</v>
      </c>
      <c r="B29" s="5" t="s">
        <v>29</v>
      </c>
      <c r="C29" s="8" t="s">
        <v>34</v>
      </c>
      <c r="D29" s="9"/>
      <c r="E29" s="10"/>
      <c r="F29" s="11"/>
      <c r="G29" s="11"/>
      <c r="H29" s="11"/>
      <c r="I29" s="11"/>
      <c r="J29" s="11"/>
      <c r="K29" s="11"/>
      <c r="L29" s="11"/>
      <c r="M29" s="11">
        <v>30</v>
      </c>
      <c r="N29" s="11"/>
      <c r="O29" s="11"/>
      <c r="P29" s="11"/>
      <c r="Q29" s="11"/>
      <c r="R29" s="11">
        <f t="shared" si="3"/>
        <v>30</v>
      </c>
      <c r="S29" s="11">
        <f t="shared" si="0"/>
        <v>30</v>
      </c>
      <c r="T29" s="29" t="s">
        <v>38</v>
      </c>
      <c r="U29" s="28">
        <v>2</v>
      </c>
      <c r="V29" s="10"/>
      <c r="W29" s="10"/>
      <c r="X29" s="10"/>
      <c r="Y29" s="10"/>
      <c r="Z29" s="10"/>
      <c r="AA29" s="10"/>
      <c r="AB29" s="10"/>
      <c r="AC29" s="10"/>
      <c r="AD29" s="11"/>
      <c r="AE29" s="11">
        <v>40</v>
      </c>
      <c r="AF29" s="11"/>
      <c r="AG29" s="11"/>
      <c r="AH29" s="11"/>
      <c r="AI29" s="11"/>
      <c r="AJ29" s="11">
        <f t="shared" si="1"/>
        <v>40</v>
      </c>
      <c r="AK29" s="11">
        <f t="shared" si="2"/>
        <v>40</v>
      </c>
      <c r="AL29" s="29" t="s">
        <v>38</v>
      </c>
      <c r="AM29" s="12">
        <v>2</v>
      </c>
      <c r="AN29" s="14">
        <f t="shared" si="4"/>
        <v>70</v>
      </c>
      <c r="AO29" s="14">
        <f t="shared" si="5"/>
        <v>4</v>
      </c>
    </row>
    <row r="30" spans="1:41" ht="15" customHeight="1">
      <c r="A30" s="26" t="s">
        <v>81</v>
      </c>
      <c r="B30" s="5" t="s">
        <v>29</v>
      </c>
      <c r="C30" s="8" t="s">
        <v>177</v>
      </c>
      <c r="D30" s="9"/>
      <c r="E30" s="10">
        <v>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f t="shared" si="3"/>
        <v>2</v>
      </c>
      <c r="S30" s="11">
        <f t="shared" si="0"/>
        <v>2</v>
      </c>
      <c r="T30" s="29" t="s">
        <v>38</v>
      </c>
      <c r="U30" s="28">
        <v>0.5</v>
      </c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11"/>
      <c r="AJ30" s="11">
        <f t="shared" si="1"/>
        <v>0</v>
      </c>
      <c r="AK30" s="11">
        <f t="shared" si="2"/>
        <v>0</v>
      </c>
      <c r="AL30" s="29"/>
      <c r="AM30" s="28"/>
      <c r="AN30" s="14">
        <f t="shared" si="4"/>
        <v>2</v>
      </c>
      <c r="AO30" s="14">
        <f t="shared" si="5"/>
        <v>0.5</v>
      </c>
    </row>
    <row r="31" spans="1:41" ht="15" customHeight="1">
      <c r="A31" s="26" t="s">
        <v>82</v>
      </c>
      <c r="B31" s="5" t="s">
        <v>29</v>
      </c>
      <c r="C31" s="8" t="s">
        <v>178</v>
      </c>
      <c r="D31" s="9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>
        <v>30</v>
      </c>
      <c r="P31" s="11"/>
      <c r="Q31" s="11"/>
      <c r="R31" s="11">
        <f>SUM(D31:O31)</f>
        <v>30</v>
      </c>
      <c r="S31" s="11">
        <f>SUM(D31:Q31)</f>
        <v>30</v>
      </c>
      <c r="T31" s="29" t="s">
        <v>38</v>
      </c>
      <c r="U31" s="28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>
        <v>30</v>
      </c>
      <c r="AH31" s="11"/>
      <c r="AI31" s="11"/>
      <c r="AJ31" s="11">
        <f>SUM(V31:AH31)</f>
        <v>30</v>
      </c>
      <c r="AK31" s="11">
        <f>SUM(V31:AI31)</f>
        <v>30</v>
      </c>
      <c r="AL31" s="29" t="s">
        <v>38</v>
      </c>
      <c r="AM31" s="28"/>
      <c r="AN31" s="14">
        <f>S31+AK31</f>
        <v>60</v>
      </c>
      <c r="AO31" s="14">
        <f>U31+AM31</f>
        <v>0</v>
      </c>
    </row>
    <row r="32" spans="1:41" ht="15" customHeight="1" thickBot="1">
      <c r="A32" s="26" t="s">
        <v>83</v>
      </c>
      <c r="B32" s="5" t="s">
        <v>29</v>
      </c>
      <c r="C32" s="8" t="s">
        <v>85</v>
      </c>
      <c r="D32" s="9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3"/>
        <v>0</v>
      </c>
      <c r="S32" s="11">
        <f t="shared" si="0"/>
        <v>0</v>
      </c>
      <c r="T32" s="29"/>
      <c r="U32" s="28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>
        <v>120</v>
      </c>
      <c r="AI32" s="11"/>
      <c r="AJ32" s="11">
        <f>SUM(V32:AG32)</f>
        <v>0</v>
      </c>
      <c r="AK32" s="11">
        <f t="shared" si="2"/>
        <v>120</v>
      </c>
      <c r="AL32" s="29" t="s">
        <v>38</v>
      </c>
      <c r="AM32" s="28">
        <v>4</v>
      </c>
      <c r="AN32" s="14">
        <f t="shared" si="4"/>
        <v>120</v>
      </c>
      <c r="AO32" s="14">
        <f t="shared" si="5"/>
        <v>4</v>
      </c>
    </row>
    <row r="33" spans="1:41" ht="15" customHeight="1" thickBot="1">
      <c r="A33" s="96" t="s">
        <v>3</v>
      </c>
      <c r="B33" s="97"/>
      <c r="C33" s="98"/>
      <c r="D33" s="31">
        <f aca="true" t="shared" si="6" ref="D33:S33">SUM(D18:D32)</f>
        <v>40</v>
      </c>
      <c r="E33" s="31">
        <f t="shared" si="6"/>
        <v>47</v>
      </c>
      <c r="F33" s="31">
        <f t="shared" si="6"/>
        <v>0</v>
      </c>
      <c r="G33" s="31">
        <f t="shared" si="6"/>
        <v>240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30</v>
      </c>
      <c r="N33" s="31">
        <f t="shared" si="6"/>
        <v>0</v>
      </c>
      <c r="O33" s="31">
        <f t="shared" si="6"/>
        <v>30</v>
      </c>
      <c r="P33" s="31">
        <f t="shared" si="6"/>
        <v>0</v>
      </c>
      <c r="Q33" s="31">
        <f t="shared" si="6"/>
        <v>0</v>
      </c>
      <c r="R33" s="31">
        <f t="shared" si="6"/>
        <v>387</v>
      </c>
      <c r="S33" s="32">
        <f t="shared" si="6"/>
        <v>387</v>
      </c>
      <c r="T33" s="31" t="s">
        <v>87</v>
      </c>
      <c r="U33" s="32">
        <f aca="true" t="shared" si="7" ref="U33:AK33">SUM(U18:U32)</f>
        <v>30</v>
      </c>
      <c r="V33" s="31">
        <f t="shared" si="7"/>
        <v>15</v>
      </c>
      <c r="W33" s="31">
        <f t="shared" si="7"/>
        <v>75</v>
      </c>
      <c r="X33" s="31">
        <f t="shared" si="7"/>
        <v>0</v>
      </c>
      <c r="Y33" s="31">
        <f t="shared" si="7"/>
        <v>110</v>
      </c>
      <c r="Z33" s="31">
        <f t="shared" si="7"/>
        <v>0</v>
      </c>
      <c r="AA33" s="31">
        <f t="shared" si="7"/>
        <v>0</v>
      </c>
      <c r="AB33" s="31">
        <f t="shared" si="7"/>
        <v>0</v>
      </c>
      <c r="AC33" s="31">
        <f t="shared" si="7"/>
        <v>0</v>
      </c>
      <c r="AD33" s="31">
        <f t="shared" si="7"/>
        <v>0</v>
      </c>
      <c r="AE33" s="31">
        <f t="shared" si="7"/>
        <v>40</v>
      </c>
      <c r="AF33" s="31">
        <f t="shared" si="7"/>
        <v>0</v>
      </c>
      <c r="AG33" s="31">
        <f t="shared" si="7"/>
        <v>30</v>
      </c>
      <c r="AH33" s="31">
        <f t="shared" si="7"/>
        <v>120</v>
      </c>
      <c r="AI33" s="31">
        <f t="shared" si="7"/>
        <v>0</v>
      </c>
      <c r="AJ33" s="31">
        <f t="shared" si="7"/>
        <v>270</v>
      </c>
      <c r="AK33" s="32">
        <f t="shared" si="7"/>
        <v>390</v>
      </c>
      <c r="AL33" s="31" t="s">
        <v>87</v>
      </c>
      <c r="AM33" s="32">
        <f>SUM(AM18:AM32)</f>
        <v>30</v>
      </c>
      <c r="AN33" s="32">
        <f>SUM(AN18:AN32)</f>
        <v>777</v>
      </c>
      <c r="AO33" s="32">
        <f>SUM(AO18:AO32)</f>
        <v>60</v>
      </c>
    </row>
    <row r="35" ht="12.75">
      <c r="B35" s="7" t="s">
        <v>179</v>
      </c>
    </row>
    <row r="36" ht="12.75">
      <c r="B36" s="81" t="s">
        <v>180</v>
      </c>
    </row>
    <row r="39" spans="3:38" ht="12.75">
      <c r="C39" s="15" t="s">
        <v>4</v>
      </c>
      <c r="AF39" s="99" t="s">
        <v>4</v>
      </c>
      <c r="AG39" s="99"/>
      <c r="AH39" s="99"/>
      <c r="AI39" s="99"/>
      <c r="AJ39" s="99"/>
      <c r="AK39" s="99"/>
      <c r="AL39" s="99"/>
    </row>
    <row r="40" spans="3:38" ht="12.75">
      <c r="C40" s="34" t="s">
        <v>39</v>
      </c>
      <c r="M40" s="33"/>
      <c r="O40" s="99"/>
      <c r="P40" s="99"/>
      <c r="Q40" s="99"/>
      <c r="R40" s="99"/>
      <c r="S40" s="99"/>
      <c r="T40" s="99"/>
      <c r="U40" s="99"/>
      <c r="AF40" s="99" t="s">
        <v>5</v>
      </c>
      <c r="AG40" s="99"/>
      <c r="AH40" s="99"/>
      <c r="AI40" s="99"/>
      <c r="AJ40" s="99"/>
      <c r="AK40" s="99"/>
      <c r="AL40" s="99"/>
    </row>
  </sheetData>
  <sheetProtection password="C109" sheet="1"/>
  <mergeCells count="12">
    <mergeCell ref="A33:C33"/>
    <mergeCell ref="AF39:AL39"/>
    <mergeCell ref="O40:U40"/>
    <mergeCell ref="AF40:AL40"/>
    <mergeCell ref="A6:AO6"/>
    <mergeCell ref="N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2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showZeros="0" view="pageLayout" zoomScale="76" zoomScaleNormal="130" zoomScaleSheetLayoutView="100" zoomScalePageLayoutView="76" workbookViewId="0" topLeftCell="A1">
      <selection activeCell="AJ5" sqref="AJ5"/>
    </sheetView>
  </sheetViews>
  <sheetFormatPr defaultColWidth="9.140625" defaultRowHeight="12.75"/>
  <cols>
    <col min="1" max="1" width="4.28125" style="15" customWidth="1"/>
    <col min="2" max="2" width="10.7109375" style="15" customWidth="1"/>
    <col min="3" max="3" width="36.57421875" style="15" customWidth="1"/>
    <col min="4" max="4" width="5.7109375" style="15" customWidth="1"/>
    <col min="5" max="5" width="6.421875" style="15" bestFit="1" customWidth="1"/>
    <col min="6" max="6" width="5.7109375" style="15" customWidth="1"/>
    <col min="7" max="7" width="6.421875" style="15" bestFit="1" customWidth="1"/>
    <col min="8" max="17" width="5.7109375" style="15" customWidth="1"/>
    <col min="18" max="19" width="6.421875" style="15" bestFit="1" customWidth="1"/>
    <col min="20" max="22" width="5.7109375" style="15" customWidth="1"/>
    <col min="23" max="23" width="6.421875" style="15" bestFit="1" customWidth="1"/>
    <col min="24" max="24" width="5.7109375" style="15" customWidth="1"/>
    <col min="25" max="25" width="8.421875" style="15" customWidth="1"/>
    <col min="26" max="33" width="5.7109375" style="15" customWidth="1"/>
    <col min="34" max="34" width="6.421875" style="15" bestFit="1" customWidth="1"/>
    <col min="35" max="35" width="5.7109375" style="15" customWidth="1"/>
    <col min="36" max="36" width="8.8515625" style="15" customWidth="1"/>
    <col min="37" max="37" width="6.421875" style="15" bestFit="1" customWidth="1"/>
    <col min="38" max="39" width="5.7109375" style="15" customWidth="1"/>
    <col min="40" max="40" width="6.421875" style="15" bestFit="1" customWidth="1"/>
    <col min="41" max="41" width="5.7109375" style="15" customWidth="1"/>
    <col min="42" max="16384" width="9.140625" style="3" customWidth="1"/>
  </cols>
  <sheetData>
    <row r="1" spans="36:41" ht="12.75">
      <c r="AJ1" s="15" t="s">
        <v>102</v>
      </c>
      <c r="AK1" s="16"/>
      <c r="AL1" s="16"/>
      <c r="AM1" s="16"/>
      <c r="AN1" s="16"/>
      <c r="AO1" s="16"/>
    </row>
    <row r="2" spans="2:41" ht="12.75">
      <c r="B2" s="35"/>
      <c r="AJ2" s="15" t="s">
        <v>103</v>
      </c>
      <c r="AK2" s="17"/>
      <c r="AL2" s="17"/>
      <c r="AM2" s="17"/>
      <c r="AN2" s="17"/>
      <c r="AO2" s="17"/>
    </row>
    <row r="3" spans="2:41" ht="12.75">
      <c r="B3" s="35"/>
      <c r="AJ3" s="15" t="s">
        <v>41</v>
      </c>
      <c r="AK3" s="16"/>
      <c r="AL3" s="16"/>
      <c r="AM3" s="16"/>
      <c r="AN3" s="16"/>
      <c r="AO3" s="16"/>
    </row>
    <row r="4" spans="2:41" ht="12.75">
      <c r="B4" s="35"/>
      <c r="AJ4" s="15" t="s">
        <v>104</v>
      </c>
      <c r="AK4" s="17"/>
      <c r="AL4" s="17"/>
      <c r="AM4" s="17"/>
      <c r="AN4" s="17"/>
      <c r="AO4" s="17"/>
    </row>
    <row r="5" spans="2:40" ht="12.75">
      <c r="B5" s="37"/>
      <c r="AJ5" s="6" t="s">
        <v>184</v>
      </c>
      <c r="AK5" s="6"/>
      <c r="AL5" s="6"/>
      <c r="AM5" s="6"/>
      <c r="AN5" s="6"/>
    </row>
    <row r="6" spans="1:41" s="1" customFormat="1" ht="19.5" customHeight="1">
      <c r="A6" s="83" t="s">
        <v>86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</row>
    <row r="7" spans="1:41" s="1" customFormat="1" ht="19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83" t="s">
        <v>68</v>
      </c>
      <c r="O7" s="83"/>
      <c r="P7" s="83"/>
      <c r="Q7" s="83"/>
      <c r="R7" s="83"/>
      <c r="S7" s="83"/>
      <c r="T7" s="83"/>
      <c r="U7" s="83"/>
      <c r="V7" s="83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9" spans="1:41" s="2" customFormat="1" ht="15" customHeight="1">
      <c r="A9" s="19" t="s">
        <v>13</v>
      </c>
      <c r="B9" s="19"/>
      <c r="C9" s="19" t="s">
        <v>40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s="2" customFormat="1" ht="15" customHeight="1">
      <c r="A10" s="19" t="s">
        <v>16</v>
      </c>
      <c r="B10" s="19"/>
      <c r="C10" s="19" t="s">
        <v>35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2" customFormat="1" ht="15" customHeight="1">
      <c r="A11" s="19" t="s">
        <v>14</v>
      </c>
      <c r="B11" s="19"/>
      <c r="C11" s="19" t="s">
        <v>181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s="2" customFormat="1" ht="15" customHeight="1">
      <c r="A12" s="19"/>
      <c r="B12" s="19"/>
      <c r="C12" s="19" t="s">
        <v>36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3" ht="15" customHeight="1">
      <c r="A13" s="19"/>
      <c r="B13" s="19"/>
      <c r="C13" s="19"/>
    </row>
    <row r="15" ht="13.5" thickBot="1"/>
    <row r="16" spans="1:41" ht="13.5" customHeight="1" thickBot="1">
      <c r="A16" s="84" t="s">
        <v>7</v>
      </c>
      <c r="B16" s="20"/>
      <c r="C16" s="86" t="s">
        <v>6</v>
      </c>
      <c r="D16" s="88" t="s">
        <v>9</v>
      </c>
      <c r="E16" s="89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1"/>
      <c r="V16" s="88" t="s">
        <v>10</v>
      </c>
      <c r="W16" s="89"/>
      <c r="X16" s="89"/>
      <c r="Y16" s="89"/>
      <c r="Z16" s="89"/>
      <c r="AA16" s="89"/>
      <c r="AB16" s="89"/>
      <c r="AC16" s="89"/>
      <c r="AD16" s="90"/>
      <c r="AE16" s="90"/>
      <c r="AF16" s="90"/>
      <c r="AG16" s="90"/>
      <c r="AH16" s="90"/>
      <c r="AI16" s="90"/>
      <c r="AJ16" s="90"/>
      <c r="AK16" s="90"/>
      <c r="AL16" s="90"/>
      <c r="AM16" s="91"/>
      <c r="AN16" s="92" t="s">
        <v>11</v>
      </c>
      <c r="AO16" s="94" t="s">
        <v>12</v>
      </c>
    </row>
    <row r="17" spans="1:41" ht="232.5">
      <c r="A17" s="85"/>
      <c r="B17" s="21" t="s">
        <v>28</v>
      </c>
      <c r="C17" s="87"/>
      <c r="D17" s="22" t="s">
        <v>17</v>
      </c>
      <c r="E17" s="23" t="s">
        <v>18</v>
      </c>
      <c r="F17" s="24" t="s">
        <v>19</v>
      </c>
      <c r="G17" s="24" t="s">
        <v>20</v>
      </c>
      <c r="H17" s="24" t="s">
        <v>21</v>
      </c>
      <c r="I17" s="24" t="s">
        <v>22</v>
      </c>
      <c r="J17" s="24" t="s">
        <v>23</v>
      </c>
      <c r="K17" s="24" t="s">
        <v>31</v>
      </c>
      <c r="L17" s="24" t="s">
        <v>32</v>
      </c>
      <c r="M17" s="24" t="s">
        <v>24</v>
      </c>
      <c r="N17" s="24" t="s">
        <v>30</v>
      </c>
      <c r="O17" s="24" t="s">
        <v>27</v>
      </c>
      <c r="P17" s="24" t="s">
        <v>25</v>
      </c>
      <c r="Q17" s="24" t="s">
        <v>0</v>
      </c>
      <c r="R17" s="24" t="s">
        <v>26</v>
      </c>
      <c r="S17" s="24" t="s">
        <v>8</v>
      </c>
      <c r="T17" s="24" t="s">
        <v>1</v>
      </c>
      <c r="U17" s="25" t="s">
        <v>2</v>
      </c>
      <c r="V17" s="23" t="s">
        <v>17</v>
      </c>
      <c r="W17" s="23" t="s">
        <v>18</v>
      </c>
      <c r="X17" s="23" t="s">
        <v>19</v>
      </c>
      <c r="Y17" s="23" t="s">
        <v>20</v>
      </c>
      <c r="Z17" s="23" t="s">
        <v>21</v>
      </c>
      <c r="AA17" s="23" t="s">
        <v>22</v>
      </c>
      <c r="AB17" s="23" t="s">
        <v>23</v>
      </c>
      <c r="AC17" s="24" t="s">
        <v>33</v>
      </c>
      <c r="AD17" s="24" t="s">
        <v>32</v>
      </c>
      <c r="AE17" s="24" t="s">
        <v>24</v>
      </c>
      <c r="AF17" s="24" t="s">
        <v>30</v>
      </c>
      <c r="AG17" s="24" t="s">
        <v>27</v>
      </c>
      <c r="AH17" s="24" t="s">
        <v>25</v>
      </c>
      <c r="AI17" s="24" t="s">
        <v>0</v>
      </c>
      <c r="AJ17" s="24" t="s">
        <v>26</v>
      </c>
      <c r="AK17" s="24" t="s">
        <v>8</v>
      </c>
      <c r="AL17" s="24" t="s">
        <v>1</v>
      </c>
      <c r="AM17" s="25" t="s">
        <v>2</v>
      </c>
      <c r="AN17" s="93"/>
      <c r="AO17" s="95"/>
    </row>
    <row r="18" spans="1:41" ht="27.75" customHeight="1">
      <c r="A18" s="26" t="s">
        <v>69</v>
      </c>
      <c r="B18" s="5" t="s">
        <v>29</v>
      </c>
      <c r="C18" s="8" t="s">
        <v>88</v>
      </c>
      <c r="D18" s="9"/>
      <c r="E18" s="10">
        <v>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 aca="true" t="shared" si="0" ref="R18:R27">SUM(D18:O18)</f>
        <v>45</v>
      </c>
      <c r="S18" s="11">
        <f aca="true" t="shared" si="1" ref="S18:S27">SUM(D18:Q18)</f>
        <v>45</v>
      </c>
      <c r="T18" s="29" t="s">
        <v>37</v>
      </c>
      <c r="U18" s="12">
        <v>5</v>
      </c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>
        <f aca="true" t="shared" si="2" ref="AJ18:AJ31">SUM(V18:AG18)</f>
        <v>0</v>
      </c>
      <c r="AK18" s="11">
        <f aca="true" t="shared" si="3" ref="AK18:AK31">SUM(V18:AI18)</f>
        <v>0</v>
      </c>
      <c r="AL18" s="13"/>
      <c r="AM18" s="12"/>
      <c r="AN18" s="14">
        <f aca="true" t="shared" si="4" ref="AN18:AN33">S18+AK18</f>
        <v>45</v>
      </c>
      <c r="AO18" s="14">
        <f aca="true" t="shared" si="5" ref="AO18:AO33">U18+AM18</f>
        <v>5</v>
      </c>
    </row>
    <row r="19" spans="1:41" ht="15" customHeight="1">
      <c r="A19" s="26" t="s">
        <v>70</v>
      </c>
      <c r="B19" s="5" t="s">
        <v>29</v>
      </c>
      <c r="C19" s="8" t="s">
        <v>89</v>
      </c>
      <c r="D19" s="9">
        <v>15</v>
      </c>
      <c r="E19" s="10"/>
      <c r="F19" s="11">
        <v>10</v>
      </c>
      <c r="G19" s="11"/>
      <c r="H19" s="11"/>
      <c r="I19" s="11">
        <v>35</v>
      </c>
      <c r="J19" s="11"/>
      <c r="K19" s="11"/>
      <c r="L19" s="11"/>
      <c r="M19" s="11"/>
      <c r="N19" s="11"/>
      <c r="O19" s="11"/>
      <c r="P19" s="11"/>
      <c r="Q19" s="11"/>
      <c r="R19" s="11">
        <f t="shared" si="0"/>
        <v>60</v>
      </c>
      <c r="S19" s="11">
        <f t="shared" si="1"/>
        <v>60</v>
      </c>
      <c r="T19" s="29" t="s">
        <v>38</v>
      </c>
      <c r="U19" s="12">
        <v>5</v>
      </c>
      <c r="V19" s="10">
        <v>15</v>
      </c>
      <c r="W19" s="10"/>
      <c r="X19" s="10">
        <v>10</v>
      </c>
      <c r="Y19" s="10"/>
      <c r="Z19" s="10"/>
      <c r="AA19" s="10">
        <v>35</v>
      </c>
      <c r="AB19" s="10"/>
      <c r="AC19" s="10"/>
      <c r="AD19" s="11"/>
      <c r="AE19" s="11"/>
      <c r="AF19" s="11"/>
      <c r="AG19" s="11"/>
      <c r="AH19" s="11"/>
      <c r="AI19" s="11"/>
      <c r="AJ19" s="11">
        <f t="shared" si="2"/>
        <v>60</v>
      </c>
      <c r="AK19" s="11">
        <f t="shared" si="3"/>
        <v>60</v>
      </c>
      <c r="AL19" s="13" t="s">
        <v>37</v>
      </c>
      <c r="AM19" s="12">
        <v>7</v>
      </c>
      <c r="AN19" s="14">
        <f t="shared" si="4"/>
        <v>120</v>
      </c>
      <c r="AO19" s="14">
        <f t="shared" si="5"/>
        <v>12</v>
      </c>
    </row>
    <row r="20" spans="1:41" s="4" customFormat="1" ht="15" customHeight="1">
      <c r="A20" s="26" t="s">
        <v>71</v>
      </c>
      <c r="B20" s="5" t="s">
        <v>29</v>
      </c>
      <c r="C20" s="8" t="s">
        <v>42</v>
      </c>
      <c r="D20" s="9">
        <v>15</v>
      </c>
      <c r="E20" s="10"/>
      <c r="F20" s="11"/>
      <c r="G20" s="11">
        <v>35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f t="shared" si="0"/>
        <v>50</v>
      </c>
      <c r="S20" s="11">
        <f t="shared" si="1"/>
        <v>50</v>
      </c>
      <c r="T20" s="29" t="s">
        <v>38</v>
      </c>
      <c r="U20" s="12">
        <v>4</v>
      </c>
      <c r="V20" s="10">
        <v>15</v>
      </c>
      <c r="W20" s="10"/>
      <c r="X20" s="10"/>
      <c r="Y20" s="10">
        <v>35</v>
      </c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>
        <f t="shared" si="2"/>
        <v>50</v>
      </c>
      <c r="AK20" s="11">
        <f t="shared" si="3"/>
        <v>50</v>
      </c>
      <c r="AL20" s="13" t="s">
        <v>37</v>
      </c>
      <c r="AM20" s="12">
        <v>5</v>
      </c>
      <c r="AN20" s="14">
        <f t="shared" si="4"/>
        <v>100</v>
      </c>
      <c r="AO20" s="14">
        <f t="shared" si="5"/>
        <v>9</v>
      </c>
    </row>
    <row r="21" spans="1:41" ht="14.25" customHeight="1">
      <c r="A21" s="26" t="s">
        <v>72</v>
      </c>
      <c r="B21" s="5" t="s">
        <v>29</v>
      </c>
      <c r="C21" s="8" t="s">
        <v>90</v>
      </c>
      <c r="D21" s="9"/>
      <c r="E21" s="10">
        <v>45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0"/>
        <v>45</v>
      </c>
      <c r="S21" s="11">
        <f t="shared" si="1"/>
        <v>45</v>
      </c>
      <c r="T21" s="29" t="s">
        <v>38</v>
      </c>
      <c r="U21" s="12">
        <v>3</v>
      </c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1"/>
      <c r="AH21" s="11"/>
      <c r="AI21" s="11"/>
      <c r="AJ21" s="11">
        <f t="shared" si="2"/>
        <v>0</v>
      </c>
      <c r="AK21" s="11">
        <f t="shared" si="3"/>
        <v>0</v>
      </c>
      <c r="AL21" s="13" t="s">
        <v>84</v>
      </c>
      <c r="AM21" s="12"/>
      <c r="AN21" s="14">
        <f t="shared" si="4"/>
        <v>45</v>
      </c>
      <c r="AO21" s="14">
        <f t="shared" si="5"/>
        <v>3</v>
      </c>
    </row>
    <row r="22" spans="1:41" ht="12.75">
      <c r="A22" s="26" t="s">
        <v>73</v>
      </c>
      <c r="B22" s="5" t="s">
        <v>29</v>
      </c>
      <c r="C22" s="8" t="s">
        <v>92</v>
      </c>
      <c r="D22" s="9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0"/>
        <v>0</v>
      </c>
      <c r="S22" s="11">
        <f t="shared" si="1"/>
        <v>0</v>
      </c>
      <c r="T22" s="29"/>
      <c r="U22" s="12"/>
      <c r="V22" s="10">
        <v>5</v>
      </c>
      <c r="W22" s="10">
        <v>9</v>
      </c>
      <c r="X22" s="10"/>
      <c r="Y22" s="10">
        <v>46</v>
      </c>
      <c r="Z22" s="10"/>
      <c r="AA22" s="10"/>
      <c r="AB22" s="10"/>
      <c r="AC22" s="10"/>
      <c r="AD22" s="11"/>
      <c r="AE22" s="11"/>
      <c r="AF22" s="11"/>
      <c r="AG22" s="11"/>
      <c r="AH22" s="11"/>
      <c r="AI22" s="11"/>
      <c r="AJ22" s="11">
        <f t="shared" si="2"/>
        <v>60</v>
      </c>
      <c r="AK22" s="11">
        <f t="shared" si="3"/>
        <v>60</v>
      </c>
      <c r="AL22" s="13" t="s">
        <v>84</v>
      </c>
      <c r="AM22" s="12">
        <v>5</v>
      </c>
      <c r="AN22" s="14">
        <f t="shared" si="4"/>
        <v>60</v>
      </c>
      <c r="AO22" s="14">
        <f t="shared" si="5"/>
        <v>5</v>
      </c>
    </row>
    <row r="23" spans="1:41" ht="25.5">
      <c r="A23" s="26" t="s">
        <v>74</v>
      </c>
      <c r="B23" s="5" t="s">
        <v>29</v>
      </c>
      <c r="C23" s="8" t="s">
        <v>93</v>
      </c>
      <c r="D23" s="9"/>
      <c r="E23" s="10">
        <v>15</v>
      </c>
      <c r="F23" s="11"/>
      <c r="G23" s="11"/>
      <c r="H23" s="11">
        <v>60</v>
      </c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0"/>
        <v>75</v>
      </c>
      <c r="S23" s="11">
        <f t="shared" si="1"/>
        <v>75</v>
      </c>
      <c r="T23" s="29" t="s">
        <v>38</v>
      </c>
      <c r="U23" s="12">
        <v>5</v>
      </c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>
        <f t="shared" si="2"/>
        <v>0</v>
      </c>
      <c r="AK23" s="11">
        <f t="shared" si="3"/>
        <v>0</v>
      </c>
      <c r="AL23" s="13" t="s">
        <v>84</v>
      </c>
      <c r="AM23" s="12"/>
      <c r="AN23" s="14">
        <f t="shared" si="4"/>
        <v>75</v>
      </c>
      <c r="AO23" s="14">
        <f t="shared" si="5"/>
        <v>5</v>
      </c>
    </row>
    <row r="24" spans="1:41" ht="15" customHeight="1">
      <c r="A24" s="26" t="s">
        <v>75</v>
      </c>
      <c r="B24" s="5" t="s">
        <v>29</v>
      </c>
      <c r="C24" s="8" t="s">
        <v>94</v>
      </c>
      <c r="D24" s="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0"/>
        <v>0</v>
      </c>
      <c r="S24" s="11">
        <f t="shared" si="1"/>
        <v>0</v>
      </c>
      <c r="T24" s="29"/>
      <c r="U24" s="12"/>
      <c r="V24" s="10"/>
      <c r="W24" s="10">
        <v>15</v>
      </c>
      <c r="X24" s="10"/>
      <c r="Y24" s="10"/>
      <c r="Z24" s="10">
        <v>45</v>
      </c>
      <c r="AA24" s="10"/>
      <c r="AB24" s="10"/>
      <c r="AC24" s="10"/>
      <c r="AD24" s="11"/>
      <c r="AE24" s="11"/>
      <c r="AF24" s="11"/>
      <c r="AG24" s="11"/>
      <c r="AH24" s="11"/>
      <c r="AI24" s="11"/>
      <c r="AJ24" s="11">
        <f t="shared" si="2"/>
        <v>60</v>
      </c>
      <c r="AK24" s="11">
        <f t="shared" si="3"/>
        <v>60</v>
      </c>
      <c r="AL24" s="13" t="s">
        <v>84</v>
      </c>
      <c r="AM24" s="12">
        <v>4</v>
      </c>
      <c r="AN24" s="14">
        <f t="shared" si="4"/>
        <v>60</v>
      </c>
      <c r="AO24" s="14">
        <f t="shared" si="5"/>
        <v>4</v>
      </c>
    </row>
    <row r="25" spans="1:41" s="4" customFormat="1" ht="15" customHeight="1">
      <c r="A25" s="26" t="s">
        <v>76</v>
      </c>
      <c r="B25" s="5" t="s">
        <v>29</v>
      </c>
      <c r="C25" s="8" t="s">
        <v>95</v>
      </c>
      <c r="D25" s="9"/>
      <c r="E25" s="10">
        <v>15</v>
      </c>
      <c r="F25" s="11"/>
      <c r="G25" s="11">
        <v>15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>
        <f t="shared" si="0"/>
        <v>30</v>
      </c>
      <c r="S25" s="11">
        <f t="shared" si="1"/>
        <v>30</v>
      </c>
      <c r="T25" s="29" t="s">
        <v>38</v>
      </c>
      <c r="U25" s="12">
        <v>2</v>
      </c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1"/>
      <c r="AH25" s="11"/>
      <c r="AI25" s="11"/>
      <c r="AJ25" s="11">
        <f t="shared" si="2"/>
        <v>0</v>
      </c>
      <c r="AK25" s="11">
        <f t="shared" si="3"/>
        <v>0</v>
      </c>
      <c r="AL25" s="13"/>
      <c r="AM25" s="12"/>
      <c r="AN25" s="14">
        <f t="shared" si="4"/>
        <v>30</v>
      </c>
      <c r="AO25" s="14">
        <f t="shared" si="5"/>
        <v>2</v>
      </c>
    </row>
    <row r="26" spans="1:41" ht="26.25" customHeight="1">
      <c r="A26" s="26" t="s">
        <v>77</v>
      </c>
      <c r="B26" s="5" t="s">
        <v>29</v>
      </c>
      <c r="C26" s="8" t="s">
        <v>43</v>
      </c>
      <c r="D26" s="9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0"/>
        <v>0</v>
      </c>
      <c r="S26" s="11">
        <f t="shared" si="1"/>
        <v>0</v>
      </c>
      <c r="T26" s="29"/>
      <c r="U26" s="12"/>
      <c r="V26" s="10"/>
      <c r="W26" s="10">
        <v>30</v>
      </c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/>
      <c r="AJ26" s="11">
        <f t="shared" si="2"/>
        <v>30</v>
      </c>
      <c r="AK26" s="11">
        <f t="shared" si="3"/>
        <v>30</v>
      </c>
      <c r="AL26" s="13" t="s">
        <v>38</v>
      </c>
      <c r="AM26" s="12">
        <v>1</v>
      </c>
      <c r="AN26" s="14">
        <f t="shared" si="4"/>
        <v>30</v>
      </c>
      <c r="AO26" s="14">
        <f t="shared" si="5"/>
        <v>1</v>
      </c>
    </row>
    <row r="27" spans="1:41" ht="15" customHeight="1">
      <c r="A27" s="26" t="s">
        <v>78</v>
      </c>
      <c r="B27" s="5" t="s">
        <v>29</v>
      </c>
      <c r="C27" s="8" t="s">
        <v>44</v>
      </c>
      <c r="D27" s="9"/>
      <c r="E27" s="10">
        <v>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0"/>
        <v>15</v>
      </c>
      <c r="S27" s="11">
        <f t="shared" si="1"/>
        <v>15</v>
      </c>
      <c r="T27" s="29" t="s">
        <v>38</v>
      </c>
      <c r="U27" s="12">
        <v>1</v>
      </c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1"/>
      <c r="AH27" s="11"/>
      <c r="AI27" s="11"/>
      <c r="AJ27" s="11">
        <f t="shared" si="2"/>
        <v>0</v>
      </c>
      <c r="AK27" s="11">
        <f t="shared" si="3"/>
        <v>0</v>
      </c>
      <c r="AL27" s="13"/>
      <c r="AM27" s="12"/>
      <c r="AN27" s="14">
        <f t="shared" si="4"/>
        <v>15</v>
      </c>
      <c r="AO27" s="14">
        <f t="shared" si="5"/>
        <v>1</v>
      </c>
    </row>
    <row r="28" spans="1:41" s="4" customFormat="1" ht="24" customHeight="1">
      <c r="A28" s="26" t="s">
        <v>79</v>
      </c>
      <c r="B28" s="27" t="s">
        <v>29</v>
      </c>
      <c r="C28" s="8" t="s">
        <v>66</v>
      </c>
      <c r="D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29"/>
      <c r="U28" s="38"/>
      <c r="V28" s="10"/>
      <c r="W28" s="10">
        <v>15</v>
      </c>
      <c r="X28" s="10"/>
      <c r="Y28" s="10">
        <v>10</v>
      </c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>
        <f t="shared" si="2"/>
        <v>25</v>
      </c>
      <c r="AK28" s="11">
        <f t="shared" si="3"/>
        <v>25</v>
      </c>
      <c r="AL28" s="13" t="s">
        <v>38</v>
      </c>
      <c r="AM28" s="12">
        <v>1</v>
      </c>
      <c r="AN28" s="14">
        <f t="shared" si="4"/>
        <v>25</v>
      </c>
      <c r="AO28" s="14">
        <f t="shared" si="5"/>
        <v>1</v>
      </c>
    </row>
    <row r="29" spans="1:41" ht="15" customHeight="1">
      <c r="A29" s="26" t="s">
        <v>80</v>
      </c>
      <c r="B29" s="5" t="s">
        <v>29</v>
      </c>
      <c r="C29" s="8" t="s">
        <v>45</v>
      </c>
      <c r="D29" s="9"/>
      <c r="E29" s="10">
        <v>15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>SUM(D29:O29)</f>
        <v>15</v>
      </c>
      <c r="S29" s="11">
        <f>SUM(D29:Q29)</f>
        <v>15</v>
      </c>
      <c r="T29" s="29" t="s">
        <v>38</v>
      </c>
      <c r="U29" s="12">
        <v>1</v>
      </c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1"/>
      <c r="AH29" s="11"/>
      <c r="AI29" s="11"/>
      <c r="AJ29" s="11">
        <f t="shared" si="2"/>
        <v>0</v>
      </c>
      <c r="AK29" s="11">
        <f t="shared" si="3"/>
        <v>0</v>
      </c>
      <c r="AL29" s="13"/>
      <c r="AM29" s="12"/>
      <c r="AN29" s="14">
        <f t="shared" si="4"/>
        <v>15</v>
      </c>
      <c r="AO29" s="14">
        <f t="shared" si="5"/>
        <v>1</v>
      </c>
    </row>
    <row r="30" spans="1:41" ht="12.75">
      <c r="A30" s="26" t="s">
        <v>81</v>
      </c>
      <c r="B30" s="5" t="s">
        <v>29</v>
      </c>
      <c r="C30" s="8" t="s">
        <v>182</v>
      </c>
      <c r="D30" s="9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29"/>
      <c r="U30" s="12"/>
      <c r="V30" s="11"/>
      <c r="W30" s="10">
        <v>10</v>
      </c>
      <c r="X30" s="11"/>
      <c r="Y30" s="11">
        <v>10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>
        <f t="shared" si="2"/>
        <v>20</v>
      </c>
      <c r="AK30" s="11">
        <f t="shared" si="3"/>
        <v>20</v>
      </c>
      <c r="AL30" s="29" t="s">
        <v>38</v>
      </c>
      <c r="AM30" s="12">
        <v>1</v>
      </c>
      <c r="AN30" s="14">
        <f t="shared" si="4"/>
        <v>20</v>
      </c>
      <c r="AO30" s="14">
        <f t="shared" si="5"/>
        <v>1</v>
      </c>
    </row>
    <row r="31" spans="1:41" s="15" customFormat="1" ht="26.25" customHeight="1">
      <c r="A31" s="26" t="s">
        <v>82</v>
      </c>
      <c r="B31" s="5" t="s">
        <v>29</v>
      </c>
      <c r="C31" s="8" t="s">
        <v>183</v>
      </c>
      <c r="D31" s="9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f>SUM(D31:O31)</f>
        <v>0</v>
      </c>
      <c r="S31" s="11">
        <f>SUM(D31:Q31)</f>
        <v>0</v>
      </c>
      <c r="T31" s="29"/>
      <c r="U31" s="12"/>
      <c r="V31" s="10"/>
      <c r="W31" s="10">
        <v>21</v>
      </c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>
        <f t="shared" si="2"/>
        <v>21</v>
      </c>
      <c r="AK31" s="11">
        <f t="shared" si="3"/>
        <v>21</v>
      </c>
      <c r="AL31" s="82" t="s">
        <v>38</v>
      </c>
      <c r="AM31" s="12">
        <v>2</v>
      </c>
      <c r="AN31" s="14">
        <f t="shared" si="4"/>
        <v>21</v>
      </c>
      <c r="AO31" s="14">
        <f t="shared" si="5"/>
        <v>2</v>
      </c>
    </row>
    <row r="32" spans="1:41" s="15" customFormat="1" ht="15" customHeight="1">
      <c r="A32" s="26" t="s">
        <v>83</v>
      </c>
      <c r="B32" s="5"/>
      <c r="C32" s="8" t="s">
        <v>34</v>
      </c>
      <c r="D32" s="9"/>
      <c r="E32" s="10"/>
      <c r="F32" s="11"/>
      <c r="G32" s="11"/>
      <c r="H32" s="11"/>
      <c r="I32" s="11"/>
      <c r="J32" s="11"/>
      <c r="K32" s="11"/>
      <c r="L32" s="11"/>
      <c r="M32" s="11">
        <v>40</v>
      </c>
      <c r="N32" s="11"/>
      <c r="O32" s="11"/>
      <c r="P32" s="11"/>
      <c r="Q32" s="11"/>
      <c r="R32" s="11">
        <f>SUM(D32:O32)</f>
        <v>40</v>
      </c>
      <c r="S32" s="11">
        <f>SUM(D32:Q32)</f>
        <v>40</v>
      </c>
      <c r="T32" s="29" t="s">
        <v>37</v>
      </c>
      <c r="U32" s="12">
        <v>4</v>
      </c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/>
      <c r="AJ32" s="11"/>
      <c r="AK32" s="11"/>
      <c r="AL32" s="13"/>
      <c r="AM32" s="12"/>
      <c r="AN32" s="14">
        <f t="shared" si="4"/>
        <v>40</v>
      </c>
      <c r="AO32" s="14">
        <f t="shared" si="5"/>
        <v>4</v>
      </c>
    </row>
    <row r="33" spans="1:41" ht="15" customHeight="1" thickBot="1">
      <c r="A33" s="26" t="s">
        <v>99</v>
      </c>
      <c r="B33" s="5" t="s">
        <v>29</v>
      </c>
      <c r="C33" s="8" t="s">
        <v>85</v>
      </c>
      <c r="D33" s="9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>SUM(D33:P33)</f>
        <v>0</v>
      </c>
      <c r="S33" s="11">
        <f>SUM(D33:Q33)</f>
        <v>0</v>
      </c>
      <c r="T33" s="29"/>
      <c r="U33" s="28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>
        <v>120</v>
      </c>
      <c r="AI33" s="11"/>
      <c r="AJ33" s="11">
        <f>SUM(V33:AG33)</f>
        <v>0</v>
      </c>
      <c r="AK33" s="11">
        <f>SUM(V33:AI33)</f>
        <v>120</v>
      </c>
      <c r="AL33" s="13" t="s">
        <v>38</v>
      </c>
      <c r="AM33" s="12">
        <v>4</v>
      </c>
      <c r="AN33" s="14">
        <f t="shared" si="4"/>
        <v>120</v>
      </c>
      <c r="AO33" s="14">
        <f t="shared" si="5"/>
        <v>4</v>
      </c>
    </row>
    <row r="34" spans="1:41" ht="15" customHeight="1" thickBot="1">
      <c r="A34" s="96" t="s">
        <v>3</v>
      </c>
      <c r="B34" s="97"/>
      <c r="C34" s="98"/>
      <c r="D34" s="31">
        <f aca="true" t="shared" si="6" ref="D34:S34">SUM(D18:D33)</f>
        <v>30</v>
      </c>
      <c r="E34" s="31">
        <f t="shared" si="6"/>
        <v>150</v>
      </c>
      <c r="F34" s="31">
        <f t="shared" si="6"/>
        <v>10</v>
      </c>
      <c r="G34" s="31">
        <f t="shared" si="6"/>
        <v>50</v>
      </c>
      <c r="H34" s="31">
        <f t="shared" si="6"/>
        <v>60</v>
      </c>
      <c r="I34" s="31">
        <f t="shared" si="6"/>
        <v>35</v>
      </c>
      <c r="J34" s="31">
        <f t="shared" si="6"/>
        <v>0</v>
      </c>
      <c r="K34" s="31">
        <f t="shared" si="6"/>
        <v>0</v>
      </c>
      <c r="L34" s="31">
        <f t="shared" si="6"/>
        <v>0</v>
      </c>
      <c r="M34" s="31">
        <f t="shared" si="6"/>
        <v>40</v>
      </c>
      <c r="N34" s="31">
        <f t="shared" si="6"/>
        <v>0</v>
      </c>
      <c r="O34" s="31">
        <f t="shared" si="6"/>
        <v>0</v>
      </c>
      <c r="P34" s="31">
        <f t="shared" si="6"/>
        <v>0</v>
      </c>
      <c r="Q34" s="31">
        <f t="shared" si="6"/>
        <v>0</v>
      </c>
      <c r="R34" s="31">
        <f t="shared" si="6"/>
        <v>375</v>
      </c>
      <c r="S34" s="32">
        <f t="shared" si="6"/>
        <v>375</v>
      </c>
      <c r="T34" s="31" t="s">
        <v>87</v>
      </c>
      <c r="U34" s="32">
        <f aca="true" t="shared" si="7" ref="U34:AK34">SUM(U18:U33)</f>
        <v>30</v>
      </c>
      <c r="V34" s="31">
        <f t="shared" si="7"/>
        <v>35</v>
      </c>
      <c r="W34" s="31">
        <f t="shared" si="7"/>
        <v>100</v>
      </c>
      <c r="X34" s="31">
        <f t="shared" si="7"/>
        <v>10</v>
      </c>
      <c r="Y34" s="31">
        <f t="shared" si="7"/>
        <v>101</v>
      </c>
      <c r="Z34" s="31">
        <f t="shared" si="7"/>
        <v>45</v>
      </c>
      <c r="AA34" s="31">
        <f t="shared" si="7"/>
        <v>35</v>
      </c>
      <c r="AB34" s="31">
        <f t="shared" si="7"/>
        <v>0</v>
      </c>
      <c r="AC34" s="31">
        <f t="shared" si="7"/>
        <v>0</v>
      </c>
      <c r="AD34" s="31">
        <f t="shared" si="7"/>
        <v>0</v>
      </c>
      <c r="AE34" s="31">
        <f t="shared" si="7"/>
        <v>0</v>
      </c>
      <c r="AF34" s="31">
        <f t="shared" si="7"/>
        <v>0</v>
      </c>
      <c r="AG34" s="31">
        <f t="shared" si="7"/>
        <v>0</v>
      </c>
      <c r="AH34" s="31">
        <f t="shared" si="7"/>
        <v>120</v>
      </c>
      <c r="AI34" s="31">
        <f t="shared" si="7"/>
        <v>0</v>
      </c>
      <c r="AJ34" s="31">
        <f t="shared" si="7"/>
        <v>326</v>
      </c>
      <c r="AK34" s="32">
        <f t="shared" si="7"/>
        <v>446</v>
      </c>
      <c r="AL34" s="31" t="s">
        <v>96</v>
      </c>
      <c r="AM34" s="32">
        <f>SUM(AM18:AM33)</f>
        <v>30</v>
      </c>
      <c r="AN34" s="32">
        <f>SUM(AN18:AN33)</f>
        <v>821</v>
      </c>
      <c r="AO34" s="32">
        <f>SUM(AO18:AO33)</f>
        <v>60</v>
      </c>
    </row>
    <row r="35" ht="12.75">
      <c r="B35" s="7" t="s">
        <v>91</v>
      </c>
    </row>
    <row r="39" spans="3:38" ht="12.75">
      <c r="C39" s="15" t="s">
        <v>4</v>
      </c>
      <c r="AF39" s="99" t="s">
        <v>4</v>
      </c>
      <c r="AG39" s="99"/>
      <c r="AH39" s="99"/>
      <c r="AI39" s="99"/>
      <c r="AJ39" s="99"/>
      <c r="AK39" s="99"/>
      <c r="AL39" s="99"/>
    </row>
    <row r="40" spans="3:38" ht="12.75">
      <c r="C40" s="34" t="s">
        <v>39</v>
      </c>
      <c r="M40" s="33"/>
      <c r="O40" s="99"/>
      <c r="P40" s="99"/>
      <c r="Q40" s="99"/>
      <c r="R40" s="99"/>
      <c r="S40" s="99"/>
      <c r="T40" s="99"/>
      <c r="U40" s="99"/>
      <c r="AF40" s="99" t="s">
        <v>5</v>
      </c>
      <c r="AG40" s="99"/>
      <c r="AH40" s="99"/>
      <c r="AI40" s="99"/>
      <c r="AJ40" s="99"/>
      <c r="AK40" s="99"/>
      <c r="AL40" s="99"/>
    </row>
  </sheetData>
  <sheetProtection password="C1C9" sheet="1" objects="1" scenarios="1"/>
  <mergeCells count="12">
    <mergeCell ref="AN16:AN17"/>
    <mergeCell ref="AO16:AO17"/>
    <mergeCell ref="A34:C34"/>
    <mergeCell ref="AF39:AL39"/>
    <mergeCell ref="O40:U40"/>
    <mergeCell ref="AF40:AL40"/>
    <mergeCell ref="A6:AO6"/>
    <mergeCell ref="N7:V7"/>
    <mergeCell ref="A16:A17"/>
    <mergeCell ref="C16:C17"/>
    <mergeCell ref="D16:U16"/>
    <mergeCell ref="V16:AM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tabSelected="1" view="pageLayout" zoomScale="77" zoomScaleNormal="130" zoomScaleSheetLayoutView="100" zoomScalePageLayoutView="77" workbookViewId="0" topLeftCell="A10">
      <selection activeCell="S17" sqref="S17"/>
    </sheetView>
  </sheetViews>
  <sheetFormatPr defaultColWidth="9.140625" defaultRowHeight="12.75"/>
  <cols>
    <col min="1" max="1" width="4.28125" style="111" customWidth="1"/>
    <col min="2" max="2" width="11.28125" style="111" customWidth="1"/>
    <col min="3" max="3" width="38.140625" style="111" customWidth="1"/>
    <col min="4" max="4" width="5.7109375" style="111" customWidth="1"/>
    <col min="5" max="5" width="7.140625" style="111" customWidth="1"/>
    <col min="6" max="6" width="5.7109375" style="111" customWidth="1"/>
    <col min="7" max="7" width="7.57421875" style="111" customWidth="1"/>
    <col min="8" max="9" width="5.7109375" style="111" customWidth="1"/>
    <col min="10" max="10" width="7.421875" style="111" customWidth="1"/>
    <col min="11" max="17" width="5.7109375" style="111" customWidth="1"/>
    <col min="18" max="18" width="8.00390625" style="111" customWidth="1"/>
    <col min="19" max="19" width="7.00390625" style="111" customWidth="1"/>
    <col min="20" max="24" width="5.7109375" style="111" customWidth="1"/>
    <col min="25" max="25" width="6.7109375" style="111" customWidth="1"/>
    <col min="26" max="27" width="5.7109375" style="111" customWidth="1"/>
    <col min="28" max="28" width="6.28125" style="111" bestFit="1" customWidth="1"/>
    <col min="29" max="33" width="5.7109375" style="111" customWidth="1"/>
    <col min="34" max="34" width="6.00390625" style="111" customWidth="1"/>
    <col min="35" max="35" width="5.7109375" style="111" customWidth="1"/>
    <col min="36" max="36" width="6.8515625" style="111" customWidth="1"/>
    <col min="37" max="37" width="6.28125" style="111" bestFit="1" customWidth="1"/>
    <col min="38" max="38" width="8.00390625" style="111" customWidth="1"/>
    <col min="39" max="39" width="5.7109375" style="111" customWidth="1"/>
    <col min="40" max="40" width="7.421875" style="111" customWidth="1"/>
    <col min="41" max="41" width="5.7109375" style="111" customWidth="1"/>
    <col min="42" max="16384" width="9.140625" style="3" customWidth="1"/>
  </cols>
  <sheetData>
    <row r="1" ht="12.75">
      <c r="AJ1" s="111" t="s">
        <v>105</v>
      </c>
    </row>
    <row r="2" spans="2:41" ht="12.75">
      <c r="B2" s="116"/>
      <c r="AJ2" s="111" t="s">
        <v>106</v>
      </c>
      <c r="AK2" s="117"/>
      <c r="AL2" s="117"/>
      <c r="AM2" s="117"/>
      <c r="AN2" s="117"/>
      <c r="AO2" s="117"/>
    </row>
    <row r="3" spans="2:36" ht="12.75">
      <c r="B3" s="116"/>
      <c r="AJ3" s="111" t="s">
        <v>41</v>
      </c>
    </row>
    <row r="4" spans="2:41" ht="12.75">
      <c r="B4" s="116"/>
      <c r="AJ4" s="111" t="s">
        <v>107</v>
      </c>
      <c r="AK4" s="117"/>
      <c r="AL4" s="117"/>
      <c r="AM4" s="117"/>
      <c r="AN4" s="117"/>
      <c r="AO4" s="117"/>
    </row>
    <row r="5" spans="2:36" ht="12.75">
      <c r="B5" s="118"/>
      <c r="AJ5" s="119" t="s">
        <v>185</v>
      </c>
    </row>
    <row r="6" spans="1:41" s="1" customFormat="1" ht="19.5" customHeight="1">
      <c r="A6" s="120" t="s">
        <v>108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</row>
    <row r="7" spans="1:41" s="1" customFormat="1" ht="19.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0" t="s">
        <v>109</v>
      </c>
      <c r="N7" s="120"/>
      <c r="O7" s="120"/>
      <c r="P7" s="120"/>
      <c r="Q7" s="120"/>
      <c r="R7" s="120"/>
      <c r="S7" s="120"/>
      <c r="T7" s="120"/>
      <c r="U7" s="120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9" spans="1:41" s="2" customFormat="1" ht="15" customHeight="1">
      <c r="A9" s="112" t="s">
        <v>110</v>
      </c>
      <c r="B9" s="112"/>
      <c r="C9" s="112" t="s">
        <v>111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s="2" customFormat="1" ht="15" customHeight="1">
      <c r="A10" s="112" t="s">
        <v>112</v>
      </c>
      <c r="B10" s="112"/>
      <c r="C10" s="112" t="s">
        <v>113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</row>
    <row r="11" spans="1:41" s="2" customFormat="1" ht="15" customHeight="1">
      <c r="A11" s="112" t="s">
        <v>114</v>
      </c>
      <c r="B11" s="112"/>
      <c r="C11" s="112">
        <v>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</row>
    <row r="12" spans="1:41" s="2" customFormat="1" ht="15" customHeight="1">
      <c r="A12" s="112" t="s">
        <v>115</v>
      </c>
      <c r="B12" s="112"/>
      <c r="C12" s="112" t="s">
        <v>116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</row>
    <row r="13" spans="1:3" ht="15" customHeight="1">
      <c r="A13" s="112"/>
      <c r="B13" s="112"/>
      <c r="C13" s="112"/>
    </row>
    <row r="15" ht="13.5" thickBot="1"/>
    <row r="16" spans="1:41" ht="13.5" customHeight="1" thickBot="1">
      <c r="A16" s="122" t="s">
        <v>7</v>
      </c>
      <c r="B16" s="123"/>
      <c r="C16" s="124" t="s">
        <v>6</v>
      </c>
      <c r="D16" s="125" t="s">
        <v>9</v>
      </c>
      <c r="E16" s="12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8"/>
      <c r="V16" s="125" t="s">
        <v>10</v>
      </c>
      <c r="W16" s="126"/>
      <c r="X16" s="126"/>
      <c r="Y16" s="126"/>
      <c r="Z16" s="126"/>
      <c r="AA16" s="126"/>
      <c r="AB16" s="126"/>
      <c r="AC16" s="126"/>
      <c r="AD16" s="127"/>
      <c r="AE16" s="127"/>
      <c r="AF16" s="127"/>
      <c r="AG16" s="127"/>
      <c r="AH16" s="127"/>
      <c r="AI16" s="127"/>
      <c r="AJ16" s="127"/>
      <c r="AK16" s="127"/>
      <c r="AL16" s="127"/>
      <c r="AM16" s="128"/>
      <c r="AN16" s="129" t="s">
        <v>11</v>
      </c>
      <c r="AO16" s="130" t="s">
        <v>12</v>
      </c>
    </row>
    <row r="17" spans="1:41" ht="235.5">
      <c r="A17" s="131"/>
      <c r="B17" s="132" t="s">
        <v>28</v>
      </c>
      <c r="C17" s="133"/>
      <c r="D17" s="134" t="s">
        <v>17</v>
      </c>
      <c r="E17" s="135" t="s">
        <v>18</v>
      </c>
      <c r="F17" s="136" t="s">
        <v>19</v>
      </c>
      <c r="G17" s="136" t="s">
        <v>20</v>
      </c>
      <c r="H17" s="136" t="s">
        <v>21</v>
      </c>
      <c r="I17" s="136" t="s">
        <v>22</v>
      </c>
      <c r="J17" s="136" t="s">
        <v>23</v>
      </c>
      <c r="K17" s="136" t="s">
        <v>188</v>
      </c>
      <c r="L17" s="136" t="s">
        <v>189</v>
      </c>
      <c r="M17" s="136" t="s">
        <v>24</v>
      </c>
      <c r="N17" s="136" t="s">
        <v>30</v>
      </c>
      <c r="O17" s="136" t="s">
        <v>27</v>
      </c>
      <c r="P17" s="136" t="s">
        <v>25</v>
      </c>
      <c r="Q17" s="136" t="s">
        <v>0</v>
      </c>
      <c r="R17" s="136" t="s">
        <v>26</v>
      </c>
      <c r="S17" s="136" t="s">
        <v>8</v>
      </c>
      <c r="T17" s="136" t="s">
        <v>1</v>
      </c>
      <c r="U17" s="113" t="s">
        <v>2</v>
      </c>
      <c r="V17" s="135" t="s">
        <v>17</v>
      </c>
      <c r="W17" s="135" t="s">
        <v>18</v>
      </c>
      <c r="X17" s="135" t="s">
        <v>19</v>
      </c>
      <c r="Y17" s="135" t="s">
        <v>20</v>
      </c>
      <c r="Z17" s="135" t="s">
        <v>21</v>
      </c>
      <c r="AA17" s="135" t="s">
        <v>22</v>
      </c>
      <c r="AB17" s="135" t="s">
        <v>23</v>
      </c>
      <c r="AC17" s="136" t="s">
        <v>190</v>
      </c>
      <c r="AD17" s="136" t="s">
        <v>189</v>
      </c>
      <c r="AE17" s="136" t="s">
        <v>24</v>
      </c>
      <c r="AF17" s="136" t="s">
        <v>30</v>
      </c>
      <c r="AG17" s="136" t="s">
        <v>27</v>
      </c>
      <c r="AH17" s="136" t="s">
        <v>25</v>
      </c>
      <c r="AI17" s="136" t="s">
        <v>0</v>
      </c>
      <c r="AJ17" s="136" t="s">
        <v>26</v>
      </c>
      <c r="AK17" s="136" t="s">
        <v>8</v>
      </c>
      <c r="AL17" s="136" t="s">
        <v>1</v>
      </c>
      <c r="AM17" s="113" t="s">
        <v>2</v>
      </c>
      <c r="AN17" s="137"/>
      <c r="AO17" s="138"/>
    </row>
    <row r="18" spans="1:41" ht="15" customHeight="1">
      <c r="A18" s="139" t="s">
        <v>69</v>
      </c>
      <c r="B18" s="140" t="s">
        <v>29</v>
      </c>
      <c r="C18" s="141" t="s">
        <v>46</v>
      </c>
      <c r="D18" s="142">
        <v>15</v>
      </c>
      <c r="E18" s="80"/>
      <c r="F18" s="142"/>
      <c r="G18" s="142">
        <v>45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>
        <f>SUM(D18:O18)</f>
        <v>60</v>
      </c>
      <c r="S18" s="142">
        <f aca="true" t="shared" si="0" ref="S18:S34">SUM(D18:Q18)</f>
        <v>60</v>
      </c>
      <c r="T18" s="143" t="s">
        <v>38</v>
      </c>
      <c r="U18" s="12">
        <v>3</v>
      </c>
      <c r="V18" s="80"/>
      <c r="W18" s="80"/>
      <c r="X18" s="80"/>
      <c r="Y18" s="80"/>
      <c r="Z18" s="80"/>
      <c r="AA18" s="80"/>
      <c r="AB18" s="80"/>
      <c r="AC18" s="80"/>
      <c r="AD18" s="142"/>
      <c r="AE18" s="142"/>
      <c r="AF18" s="142"/>
      <c r="AG18" s="142"/>
      <c r="AH18" s="142"/>
      <c r="AI18" s="142"/>
      <c r="AJ18" s="142">
        <f>SUM(V18:AG18)</f>
        <v>0</v>
      </c>
      <c r="AK18" s="142">
        <f aca="true" t="shared" si="1" ref="AK18:AK34">SUM(V18:AI18)</f>
        <v>0</v>
      </c>
      <c r="AL18" s="82"/>
      <c r="AM18" s="12"/>
      <c r="AN18" s="144">
        <f>S18+AK18</f>
        <v>60</v>
      </c>
      <c r="AO18" s="144">
        <f>U18+AM18</f>
        <v>3</v>
      </c>
    </row>
    <row r="19" spans="1:41" ht="15" customHeight="1">
      <c r="A19" s="139" t="s">
        <v>70</v>
      </c>
      <c r="B19" s="140" t="s">
        <v>29</v>
      </c>
      <c r="C19" s="141" t="s">
        <v>117</v>
      </c>
      <c r="D19" s="142">
        <v>10</v>
      </c>
      <c r="E19" s="80">
        <v>10</v>
      </c>
      <c r="F19" s="142"/>
      <c r="G19" s="142">
        <v>25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>
        <f aca="true" t="shared" si="2" ref="R19:R33">SUM(D19:O19)</f>
        <v>45</v>
      </c>
      <c r="S19" s="142">
        <f t="shared" si="0"/>
        <v>45</v>
      </c>
      <c r="T19" s="145" t="s">
        <v>37</v>
      </c>
      <c r="U19" s="12">
        <v>4</v>
      </c>
      <c r="V19" s="80"/>
      <c r="W19" s="80"/>
      <c r="X19" s="80"/>
      <c r="Y19" s="80"/>
      <c r="Z19" s="80"/>
      <c r="AA19" s="80"/>
      <c r="AB19" s="80"/>
      <c r="AC19" s="80"/>
      <c r="AD19" s="142"/>
      <c r="AE19" s="142"/>
      <c r="AF19" s="142"/>
      <c r="AG19" s="142"/>
      <c r="AH19" s="142"/>
      <c r="AI19" s="142"/>
      <c r="AJ19" s="142">
        <f aca="true" t="shared" si="3" ref="AJ19:AJ34">SUM(V19:AG19)</f>
        <v>0</v>
      </c>
      <c r="AK19" s="142">
        <f t="shared" si="1"/>
        <v>0</v>
      </c>
      <c r="AL19" s="82"/>
      <c r="AM19" s="12"/>
      <c r="AN19" s="144">
        <f aca="true" t="shared" si="4" ref="AN19:AN34">S19+AK19</f>
        <v>45</v>
      </c>
      <c r="AO19" s="144">
        <f aca="true" t="shared" si="5" ref="AO19:AO34">U19+AM19</f>
        <v>4</v>
      </c>
    </row>
    <row r="20" spans="1:41" ht="15" customHeight="1">
      <c r="A20" s="139" t="s">
        <v>71</v>
      </c>
      <c r="B20" s="140" t="s">
        <v>29</v>
      </c>
      <c r="C20" s="141" t="s">
        <v>47</v>
      </c>
      <c r="D20" s="142">
        <v>15</v>
      </c>
      <c r="E20" s="80">
        <v>10</v>
      </c>
      <c r="F20" s="142"/>
      <c r="G20" s="142">
        <v>20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>
        <f t="shared" si="2"/>
        <v>45</v>
      </c>
      <c r="S20" s="142">
        <f t="shared" si="0"/>
        <v>45</v>
      </c>
      <c r="T20" s="143" t="s">
        <v>38</v>
      </c>
      <c r="U20" s="12">
        <v>3</v>
      </c>
      <c r="V20" s="80">
        <v>10</v>
      </c>
      <c r="W20" s="80">
        <v>10</v>
      </c>
      <c r="X20" s="80"/>
      <c r="Y20" s="80">
        <v>25</v>
      </c>
      <c r="Z20" s="80"/>
      <c r="AA20" s="80"/>
      <c r="AB20" s="80"/>
      <c r="AC20" s="80"/>
      <c r="AD20" s="142"/>
      <c r="AE20" s="142"/>
      <c r="AF20" s="142"/>
      <c r="AG20" s="142"/>
      <c r="AH20" s="142"/>
      <c r="AI20" s="142"/>
      <c r="AJ20" s="142">
        <f t="shared" si="3"/>
        <v>45</v>
      </c>
      <c r="AK20" s="142">
        <f t="shared" si="1"/>
        <v>45</v>
      </c>
      <c r="AL20" s="145" t="s">
        <v>37</v>
      </c>
      <c r="AM20" s="114">
        <v>4</v>
      </c>
      <c r="AN20" s="144">
        <f t="shared" si="4"/>
        <v>90</v>
      </c>
      <c r="AO20" s="144">
        <f t="shared" si="5"/>
        <v>7</v>
      </c>
    </row>
    <row r="21" spans="1:41" ht="15" customHeight="1">
      <c r="A21" s="139" t="s">
        <v>72</v>
      </c>
      <c r="B21" s="140" t="s">
        <v>29</v>
      </c>
      <c r="C21" s="141" t="s">
        <v>48</v>
      </c>
      <c r="D21" s="142">
        <v>10</v>
      </c>
      <c r="E21" s="80">
        <v>15</v>
      </c>
      <c r="F21" s="142"/>
      <c r="G21" s="142"/>
      <c r="H21" s="142"/>
      <c r="I21" s="142"/>
      <c r="J21" s="142">
        <v>20</v>
      </c>
      <c r="K21" s="142"/>
      <c r="L21" s="142"/>
      <c r="M21" s="142"/>
      <c r="N21" s="142"/>
      <c r="O21" s="142"/>
      <c r="P21" s="142"/>
      <c r="Q21" s="142"/>
      <c r="R21" s="142">
        <f t="shared" si="2"/>
        <v>45</v>
      </c>
      <c r="S21" s="142">
        <f t="shared" si="0"/>
        <v>45</v>
      </c>
      <c r="T21" s="143" t="s">
        <v>38</v>
      </c>
      <c r="U21" s="12">
        <v>3</v>
      </c>
      <c r="V21" s="80">
        <v>10</v>
      </c>
      <c r="W21" s="80"/>
      <c r="X21" s="80"/>
      <c r="Y21" s="80"/>
      <c r="Z21" s="80"/>
      <c r="AA21" s="80"/>
      <c r="AB21" s="80">
        <v>20</v>
      </c>
      <c r="AC21" s="80"/>
      <c r="AD21" s="142"/>
      <c r="AE21" s="142"/>
      <c r="AF21" s="142"/>
      <c r="AG21" s="142"/>
      <c r="AH21" s="142"/>
      <c r="AI21" s="142"/>
      <c r="AJ21" s="142">
        <f t="shared" si="3"/>
        <v>30</v>
      </c>
      <c r="AK21" s="142">
        <f t="shared" si="1"/>
        <v>30</v>
      </c>
      <c r="AL21" s="145" t="s">
        <v>37</v>
      </c>
      <c r="AM21" s="12">
        <v>3</v>
      </c>
      <c r="AN21" s="144">
        <f t="shared" si="4"/>
        <v>75</v>
      </c>
      <c r="AO21" s="144">
        <f t="shared" si="5"/>
        <v>6</v>
      </c>
    </row>
    <row r="22" spans="1:41" ht="15" customHeight="1">
      <c r="A22" s="139" t="s">
        <v>73</v>
      </c>
      <c r="B22" s="140" t="s">
        <v>29</v>
      </c>
      <c r="C22" s="141" t="s">
        <v>49</v>
      </c>
      <c r="D22" s="142"/>
      <c r="E22" s="80">
        <v>5</v>
      </c>
      <c r="F22" s="142"/>
      <c r="G22" s="142"/>
      <c r="H22" s="142"/>
      <c r="I22" s="142"/>
      <c r="J22" s="142">
        <v>5</v>
      </c>
      <c r="K22" s="142"/>
      <c r="L22" s="142"/>
      <c r="M22" s="142"/>
      <c r="N22" s="142"/>
      <c r="O22" s="142"/>
      <c r="P22" s="142"/>
      <c r="Q22" s="142"/>
      <c r="R22" s="142">
        <f t="shared" si="2"/>
        <v>10</v>
      </c>
      <c r="S22" s="142">
        <f t="shared" si="0"/>
        <v>10</v>
      </c>
      <c r="T22" s="143" t="s">
        <v>38</v>
      </c>
      <c r="U22" s="114">
        <v>1</v>
      </c>
      <c r="V22" s="80"/>
      <c r="W22" s="80"/>
      <c r="X22" s="80"/>
      <c r="Y22" s="80"/>
      <c r="Z22" s="80"/>
      <c r="AA22" s="80"/>
      <c r="AB22" s="80"/>
      <c r="AC22" s="80"/>
      <c r="AD22" s="142"/>
      <c r="AE22" s="142"/>
      <c r="AF22" s="142"/>
      <c r="AG22" s="142"/>
      <c r="AH22" s="142"/>
      <c r="AI22" s="142"/>
      <c r="AJ22" s="142">
        <f t="shared" si="3"/>
        <v>0</v>
      </c>
      <c r="AK22" s="142">
        <f t="shared" si="1"/>
        <v>0</v>
      </c>
      <c r="AL22" s="143"/>
      <c r="AM22" s="12"/>
      <c r="AN22" s="144">
        <f t="shared" si="4"/>
        <v>10</v>
      </c>
      <c r="AO22" s="144">
        <f t="shared" si="5"/>
        <v>1</v>
      </c>
    </row>
    <row r="23" spans="1:41" ht="15" customHeight="1">
      <c r="A23" s="139" t="s">
        <v>74</v>
      </c>
      <c r="B23" s="140" t="s">
        <v>29</v>
      </c>
      <c r="C23" s="141" t="s">
        <v>50</v>
      </c>
      <c r="D23" s="142">
        <v>5</v>
      </c>
      <c r="E23" s="80">
        <v>10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>
        <f t="shared" si="2"/>
        <v>15</v>
      </c>
      <c r="S23" s="142">
        <f t="shared" si="0"/>
        <v>15</v>
      </c>
      <c r="T23" s="143" t="s">
        <v>38</v>
      </c>
      <c r="U23" s="12">
        <v>1</v>
      </c>
      <c r="V23" s="80"/>
      <c r="W23" s="80"/>
      <c r="X23" s="80"/>
      <c r="Y23" s="80"/>
      <c r="Z23" s="80"/>
      <c r="AA23" s="80"/>
      <c r="AB23" s="80"/>
      <c r="AC23" s="80"/>
      <c r="AD23" s="142"/>
      <c r="AE23" s="142"/>
      <c r="AF23" s="142"/>
      <c r="AG23" s="142"/>
      <c r="AH23" s="142"/>
      <c r="AI23" s="142"/>
      <c r="AJ23" s="142">
        <f t="shared" si="3"/>
        <v>0</v>
      </c>
      <c r="AK23" s="142">
        <f t="shared" si="1"/>
        <v>0</v>
      </c>
      <c r="AL23" s="143"/>
      <c r="AM23" s="12"/>
      <c r="AN23" s="144">
        <f t="shared" si="4"/>
        <v>15</v>
      </c>
      <c r="AO23" s="144">
        <f t="shared" si="5"/>
        <v>1</v>
      </c>
    </row>
    <row r="24" spans="1:41" ht="15" customHeight="1">
      <c r="A24" s="139" t="s">
        <v>75</v>
      </c>
      <c r="B24" s="140" t="s">
        <v>29</v>
      </c>
      <c r="C24" s="141" t="s">
        <v>51</v>
      </c>
      <c r="D24" s="142">
        <v>15</v>
      </c>
      <c r="E24" s="80">
        <v>5</v>
      </c>
      <c r="F24" s="142"/>
      <c r="G24" s="142"/>
      <c r="H24" s="142"/>
      <c r="I24" s="142"/>
      <c r="J24" s="142">
        <v>30</v>
      </c>
      <c r="K24" s="142"/>
      <c r="L24" s="142"/>
      <c r="M24" s="142"/>
      <c r="N24" s="142"/>
      <c r="O24" s="142"/>
      <c r="P24" s="142"/>
      <c r="Q24" s="142"/>
      <c r="R24" s="142">
        <f t="shared" si="2"/>
        <v>50</v>
      </c>
      <c r="S24" s="142">
        <f t="shared" si="0"/>
        <v>50</v>
      </c>
      <c r="T24" s="143" t="s">
        <v>38</v>
      </c>
      <c r="U24" s="114">
        <v>3</v>
      </c>
      <c r="V24" s="80">
        <v>15</v>
      </c>
      <c r="W24" s="80">
        <v>5</v>
      </c>
      <c r="X24" s="80"/>
      <c r="Y24" s="80"/>
      <c r="Z24" s="80"/>
      <c r="AA24" s="80"/>
      <c r="AB24" s="146">
        <v>45</v>
      </c>
      <c r="AC24" s="80"/>
      <c r="AD24" s="142"/>
      <c r="AE24" s="142"/>
      <c r="AF24" s="142"/>
      <c r="AG24" s="142"/>
      <c r="AH24" s="142"/>
      <c r="AI24" s="142"/>
      <c r="AJ24" s="142">
        <f t="shared" si="3"/>
        <v>65</v>
      </c>
      <c r="AK24" s="142">
        <f t="shared" si="1"/>
        <v>65</v>
      </c>
      <c r="AL24" s="143" t="s">
        <v>38</v>
      </c>
      <c r="AM24" s="114">
        <v>4</v>
      </c>
      <c r="AN24" s="144">
        <f t="shared" si="4"/>
        <v>115</v>
      </c>
      <c r="AO24" s="144">
        <f t="shared" si="5"/>
        <v>7</v>
      </c>
    </row>
    <row r="25" spans="1:41" ht="12.75">
      <c r="A25" s="139" t="s">
        <v>76</v>
      </c>
      <c r="B25" s="140" t="s">
        <v>29</v>
      </c>
      <c r="C25" s="141" t="s">
        <v>52</v>
      </c>
      <c r="D25" s="142"/>
      <c r="E25" s="80"/>
      <c r="F25" s="142"/>
      <c r="G25" s="142"/>
      <c r="H25" s="142"/>
      <c r="I25" s="142"/>
      <c r="J25" s="142">
        <v>15</v>
      </c>
      <c r="K25" s="142"/>
      <c r="L25" s="142"/>
      <c r="M25" s="142"/>
      <c r="N25" s="142"/>
      <c r="O25" s="142"/>
      <c r="P25" s="142"/>
      <c r="Q25" s="142"/>
      <c r="R25" s="142">
        <f t="shared" si="2"/>
        <v>15</v>
      </c>
      <c r="S25" s="142">
        <f t="shared" si="0"/>
        <v>15</v>
      </c>
      <c r="T25" s="143" t="s">
        <v>38</v>
      </c>
      <c r="U25" s="12">
        <v>1</v>
      </c>
      <c r="V25" s="80"/>
      <c r="W25" s="80"/>
      <c r="X25" s="80"/>
      <c r="Y25" s="80"/>
      <c r="Z25" s="80"/>
      <c r="AA25" s="80"/>
      <c r="AB25" s="80"/>
      <c r="AC25" s="80"/>
      <c r="AD25" s="142"/>
      <c r="AE25" s="142"/>
      <c r="AF25" s="142"/>
      <c r="AG25" s="142"/>
      <c r="AH25" s="142"/>
      <c r="AI25" s="142"/>
      <c r="AJ25" s="142">
        <f t="shared" si="3"/>
        <v>0</v>
      </c>
      <c r="AK25" s="142">
        <f t="shared" si="1"/>
        <v>0</v>
      </c>
      <c r="AL25" s="143"/>
      <c r="AM25" s="12"/>
      <c r="AN25" s="144">
        <f t="shared" si="4"/>
        <v>15</v>
      </c>
      <c r="AO25" s="144">
        <f t="shared" si="5"/>
        <v>1</v>
      </c>
    </row>
    <row r="26" spans="1:41" ht="25.5">
      <c r="A26" s="139" t="s">
        <v>77</v>
      </c>
      <c r="B26" s="140" t="s">
        <v>29</v>
      </c>
      <c r="C26" s="141" t="s">
        <v>118</v>
      </c>
      <c r="D26" s="142"/>
      <c r="E26" s="80">
        <v>30</v>
      </c>
      <c r="F26" s="142"/>
      <c r="G26" s="142"/>
      <c r="H26" s="142"/>
      <c r="I26" s="142"/>
      <c r="J26" s="142">
        <v>75</v>
      </c>
      <c r="K26" s="142"/>
      <c r="L26" s="142"/>
      <c r="M26" s="142"/>
      <c r="N26" s="142"/>
      <c r="O26" s="142"/>
      <c r="P26" s="142"/>
      <c r="Q26" s="142"/>
      <c r="R26" s="142">
        <f t="shared" si="2"/>
        <v>105</v>
      </c>
      <c r="S26" s="142">
        <f t="shared" si="0"/>
        <v>105</v>
      </c>
      <c r="T26" s="143" t="s">
        <v>38</v>
      </c>
      <c r="U26" s="114">
        <v>5</v>
      </c>
      <c r="V26" s="80">
        <v>15</v>
      </c>
      <c r="W26" s="80">
        <v>18</v>
      </c>
      <c r="X26" s="80"/>
      <c r="Y26" s="80"/>
      <c r="Z26" s="80"/>
      <c r="AA26" s="80"/>
      <c r="AB26" s="80">
        <v>75</v>
      </c>
      <c r="AC26" s="80"/>
      <c r="AD26" s="142"/>
      <c r="AE26" s="142"/>
      <c r="AF26" s="142"/>
      <c r="AG26" s="142"/>
      <c r="AH26" s="142"/>
      <c r="AI26" s="142"/>
      <c r="AJ26" s="142">
        <f t="shared" si="3"/>
        <v>108</v>
      </c>
      <c r="AK26" s="142">
        <f t="shared" si="1"/>
        <v>108</v>
      </c>
      <c r="AL26" s="145" t="s">
        <v>37</v>
      </c>
      <c r="AM26" s="114">
        <v>5</v>
      </c>
      <c r="AN26" s="144">
        <f t="shared" si="4"/>
        <v>213</v>
      </c>
      <c r="AO26" s="144">
        <f t="shared" si="5"/>
        <v>10</v>
      </c>
    </row>
    <row r="27" spans="1:41" ht="15" customHeight="1">
      <c r="A27" s="139" t="s">
        <v>78</v>
      </c>
      <c r="B27" s="140" t="s">
        <v>29</v>
      </c>
      <c r="C27" s="147" t="s">
        <v>119</v>
      </c>
      <c r="D27" s="142">
        <v>16</v>
      </c>
      <c r="E27" s="80"/>
      <c r="F27" s="142"/>
      <c r="G27" s="142">
        <v>60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>
        <f t="shared" si="2"/>
        <v>76</v>
      </c>
      <c r="S27" s="142">
        <f t="shared" si="0"/>
        <v>76</v>
      </c>
      <c r="T27" s="143" t="s">
        <v>38</v>
      </c>
      <c r="U27" s="114">
        <v>4</v>
      </c>
      <c r="V27" s="80">
        <v>14</v>
      </c>
      <c r="W27" s="80"/>
      <c r="X27" s="80"/>
      <c r="Y27" s="80">
        <v>60</v>
      </c>
      <c r="Z27" s="80"/>
      <c r="AA27" s="80"/>
      <c r="AB27" s="80"/>
      <c r="AC27" s="80"/>
      <c r="AD27" s="142"/>
      <c r="AE27" s="142"/>
      <c r="AF27" s="142"/>
      <c r="AG27" s="142"/>
      <c r="AH27" s="142"/>
      <c r="AI27" s="142"/>
      <c r="AJ27" s="142">
        <f t="shared" si="3"/>
        <v>74</v>
      </c>
      <c r="AK27" s="142">
        <f t="shared" si="1"/>
        <v>74</v>
      </c>
      <c r="AL27" s="143" t="s">
        <v>38</v>
      </c>
      <c r="AM27" s="114">
        <v>2</v>
      </c>
      <c r="AN27" s="144">
        <f t="shared" si="4"/>
        <v>150</v>
      </c>
      <c r="AO27" s="144">
        <f t="shared" si="5"/>
        <v>6</v>
      </c>
    </row>
    <row r="28" spans="1:41" s="4" customFormat="1" ht="25.5">
      <c r="A28" s="139" t="s">
        <v>79</v>
      </c>
      <c r="B28" s="140" t="s">
        <v>29</v>
      </c>
      <c r="C28" s="141" t="s">
        <v>53</v>
      </c>
      <c r="D28" s="142"/>
      <c r="E28" s="80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>
        <f t="shared" si="2"/>
        <v>0</v>
      </c>
      <c r="S28" s="142">
        <f t="shared" si="0"/>
        <v>0</v>
      </c>
      <c r="T28" s="143"/>
      <c r="U28" s="12"/>
      <c r="V28" s="80"/>
      <c r="W28" s="80">
        <v>20</v>
      </c>
      <c r="X28" s="80"/>
      <c r="Y28" s="146">
        <v>10</v>
      </c>
      <c r="Z28" s="80"/>
      <c r="AA28" s="80"/>
      <c r="AB28" s="80"/>
      <c r="AC28" s="80"/>
      <c r="AD28" s="142"/>
      <c r="AE28" s="142"/>
      <c r="AF28" s="142"/>
      <c r="AG28" s="142"/>
      <c r="AH28" s="142"/>
      <c r="AI28" s="142"/>
      <c r="AJ28" s="142">
        <f t="shared" si="3"/>
        <v>30</v>
      </c>
      <c r="AK28" s="142">
        <f t="shared" si="1"/>
        <v>30</v>
      </c>
      <c r="AL28" s="148" t="s">
        <v>120</v>
      </c>
      <c r="AM28" s="114">
        <v>1.5</v>
      </c>
      <c r="AN28" s="144">
        <f t="shared" si="4"/>
        <v>30</v>
      </c>
      <c r="AO28" s="144">
        <f t="shared" si="5"/>
        <v>1.5</v>
      </c>
    </row>
    <row r="29" spans="1:41" ht="15" customHeight="1">
      <c r="A29" s="139" t="s">
        <v>80</v>
      </c>
      <c r="B29" s="140" t="s">
        <v>29</v>
      </c>
      <c r="C29" s="141" t="s">
        <v>54</v>
      </c>
      <c r="D29" s="142"/>
      <c r="E29" s="80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>
        <f t="shared" si="2"/>
        <v>0</v>
      </c>
      <c r="S29" s="142">
        <f t="shared" si="0"/>
        <v>0</v>
      </c>
      <c r="T29" s="143"/>
      <c r="U29" s="12"/>
      <c r="V29" s="80">
        <v>15</v>
      </c>
      <c r="W29" s="80"/>
      <c r="X29" s="80"/>
      <c r="Y29" s="80">
        <v>30</v>
      </c>
      <c r="Z29" s="80"/>
      <c r="AA29" s="80"/>
      <c r="AB29" s="80"/>
      <c r="AC29" s="80"/>
      <c r="AD29" s="142"/>
      <c r="AE29" s="142"/>
      <c r="AF29" s="142"/>
      <c r="AG29" s="142"/>
      <c r="AH29" s="142"/>
      <c r="AI29" s="142"/>
      <c r="AJ29" s="142">
        <f t="shared" si="3"/>
        <v>45</v>
      </c>
      <c r="AK29" s="142">
        <f t="shared" si="1"/>
        <v>45</v>
      </c>
      <c r="AL29" s="145" t="s">
        <v>121</v>
      </c>
      <c r="AM29" s="114">
        <v>3</v>
      </c>
      <c r="AN29" s="144">
        <f t="shared" si="4"/>
        <v>45</v>
      </c>
      <c r="AO29" s="144">
        <f t="shared" si="5"/>
        <v>3</v>
      </c>
    </row>
    <row r="30" spans="1:41" s="4" customFormat="1" ht="27.75" customHeight="1">
      <c r="A30" s="139" t="s">
        <v>81</v>
      </c>
      <c r="B30" s="140" t="s">
        <v>29</v>
      </c>
      <c r="C30" s="147" t="s">
        <v>67</v>
      </c>
      <c r="D30" s="142"/>
      <c r="E30" s="80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>
        <f t="shared" si="2"/>
        <v>0</v>
      </c>
      <c r="S30" s="142">
        <f t="shared" si="0"/>
        <v>0</v>
      </c>
      <c r="T30" s="143"/>
      <c r="U30" s="12"/>
      <c r="V30" s="80"/>
      <c r="W30" s="80"/>
      <c r="X30" s="80"/>
      <c r="Y30" s="80">
        <v>45</v>
      </c>
      <c r="Z30" s="80"/>
      <c r="AA30" s="80"/>
      <c r="AB30" s="80"/>
      <c r="AC30" s="80"/>
      <c r="AD30" s="142"/>
      <c r="AE30" s="142"/>
      <c r="AF30" s="142"/>
      <c r="AG30" s="142"/>
      <c r="AH30" s="142"/>
      <c r="AI30" s="142"/>
      <c r="AJ30" s="142">
        <f t="shared" si="3"/>
        <v>45</v>
      </c>
      <c r="AK30" s="142">
        <f t="shared" si="1"/>
        <v>45</v>
      </c>
      <c r="AL30" s="148" t="s">
        <v>120</v>
      </c>
      <c r="AM30" s="12">
        <v>2</v>
      </c>
      <c r="AN30" s="144">
        <f t="shared" si="4"/>
        <v>45</v>
      </c>
      <c r="AO30" s="144">
        <f t="shared" si="5"/>
        <v>2</v>
      </c>
    </row>
    <row r="31" spans="1:41" ht="15" customHeight="1">
      <c r="A31" s="139" t="s">
        <v>82</v>
      </c>
      <c r="B31" s="140" t="s">
        <v>29</v>
      </c>
      <c r="C31" s="141" t="s">
        <v>122</v>
      </c>
      <c r="D31" s="142"/>
      <c r="E31" s="80"/>
      <c r="F31" s="142"/>
      <c r="G31" s="142"/>
      <c r="H31" s="142"/>
      <c r="I31" s="142"/>
      <c r="J31" s="142">
        <v>15</v>
      </c>
      <c r="K31" s="142"/>
      <c r="L31" s="142"/>
      <c r="M31" s="142"/>
      <c r="N31" s="142"/>
      <c r="O31" s="142"/>
      <c r="P31" s="142"/>
      <c r="Q31" s="142"/>
      <c r="R31" s="142">
        <f t="shared" si="2"/>
        <v>15</v>
      </c>
      <c r="S31" s="142">
        <f t="shared" si="0"/>
        <v>15</v>
      </c>
      <c r="T31" s="143" t="s">
        <v>38</v>
      </c>
      <c r="U31" s="12">
        <v>1</v>
      </c>
      <c r="V31" s="80"/>
      <c r="W31" s="80"/>
      <c r="X31" s="80"/>
      <c r="Y31" s="80"/>
      <c r="Z31" s="80"/>
      <c r="AA31" s="80"/>
      <c r="AB31" s="80"/>
      <c r="AC31" s="80"/>
      <c r="AD31" s="142"/>
      <c r="AE31" s="142"/>
      <c r="AF31" s="142"/>
      <c r="AG31" s="142"/>
      <c r="AH31" s="142"/>
      <c r="AI31" s="142"/>
      <c r="AJ31" s="142">
        <f t="shared" si="3"/>
        <v>0</v>
      </c>
      <c r="AK31" s="142">
        <f t="shared" si="1"/>
        <v>0</v>
      </c>
      <c r="AL31" s="143"/>
      <c r="AM31" s="12"/>
      <c r="AN31" s="144">
        <f t="shared" si="4"/>
        <v>15</v>
      </c>
      <c r="AO31" s="144">
        <f t="shared" si="5"/>
        <v>1</v>
      </c>
    </row>
    <row r="32" spans="1:41" ht="15" customHeight="1">
      <c r="A32" s="139" t="s">
        <v>83</v>
      </c>
      <c r="B32" s="140" t="s">
        <v>29</v>
      </c>
      <c r="C32" s="141" t="s">
        <v>123</v>
      </c>
      <c r="D32" s="142"/>
      <c r="E32" s="80"/>
      <c r="F32" s="142"/>
      <c r="G32" s="142"/>
      <c r="H32" s="142"/>
      <c r="I32" s="142"/>
      <c r="J32" s="142">
        <v>15</v>
      </c>
      <c r="K32" s="142"/>
      <c r="L32" s="142"/>
      <c r="M32" s="142"/>
      <c r="N32" s="142"/>
      <c r="O32" s="142"/>
      <c r="P32" s="142"/>
      <c r="Q32" s="142"/>
      <c r="R32" s="142">
        <f t="shared" si="2"/>
        <v>15</v>
      </c>
      <c r="S32" s="142">
        <f t="shared" si="0"/>
        <v>15</v>
      </c>
      <c r="T32" s="143" t="s">
        <v>38</v>
      </c>
      <c r="U32" s="12">
        <v>1</v>
      </c>
      <c r="V32" s="80"/>
      <c r="W32" s="80"/>
      <c r="X32" s="80"/>
      <c r="Y32" s="80"/>
      <c r="Z32" s="80"/>
      <c r="AA32" s="80"/>
      <c r="AB32" s="80"/>
      <c r="AC32" s="80"/>
      <c r="AD32" s="142"/>
      <c r="AE32" s="142"/>
      <c r="AF32" s="142"/>
      <c r="AG32" s="142"/>
      <c r="AH32" s="142"/>
      <c r="AI32" s="142"/>
      <c r="AJ32" s="142">
        <f t="shared" si="3"/>
        <v>0</v>
      </c>
      <c r="AK32" s="142">
        <f t="shared" si="1"/>
        <v>0</v>
      </c>
      <c r="AL32" s="143"/>
      <c r="AM32" s="12"/>
      <c r="AN32" s="144">
        <f t="shared" si="4"/>
        <v>15</v>
      </c>
      <c r="AO32" s="144">
        <f t="shared" si="5"/>
        <v>1</v>
      </c>
    </row>
    <row r="33" spans="1:41" ht="15" customHeight="1">
      <c r="A33" s="139" t="s">
        <v>99</v>
      </c>
      <c r="B33" s="140" t="s">
        <v>29</v>
      </c>
      <c r="C33" s="141" t="s">
        <v>124</v>
      </c>
      <c r="D33" s="142"/>
      <c r="E33" s="80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>
        <f t="shared" si="2"/>
        <v>0</v>
      </c>
      <c r="S33" s="142">
        <f t="shared" si="0"/>
        <v>0</v>
      </c>
      <c r="T33" s="82"/>
      <c r="U33" s="12"/>
      <c r="V33" s="80"/>
      <c r="W33" s="80">
        <v>10</v>
      </c>
      <c r="X33" s="80"/>
      <c r="Y33" s="80">
        <v>20</v>
      </c>
      <c r="Z33" s="80"/>
      <c r="AA33" s="80"/>
      <c r="AB33" s="80"/>
      <c r="AC33" s="80"/>
      <c r="AD33" s="142"/>
      <c r="AE33" s="142"/>
      <c r="AF33" s="142"/>
      <c r="AG33" s="142"/>
      <c r="AH33" s="142"/>
      <c r="AI33" s="142"/>
      <c r="AJ33" s="142">
        <f t="shared" si="3"/>
        <v>30</v>
      </c>
      <c r="AK33" s="142">
        <f t="shared" si="1"/>
        <v>30</v>
      </c>
      <c r="AL33" s="143" t="s">
        <v>38</v>
      </c>
      <c r="AM33" s="114">
        <v>1.5</v>
      </c>
      <c r="AN33" s="144">
        <f t="shared" si="4"/>
        <v>30</v>
      </c>
      <c r="AO33" s="144">
        <f t="shared" si="5"/>
        <v>1.5</v>
      </c>
    </row>
    <row r="34" spans="1:41" ht="15" customHeight="1" thickBot="1">
      <c r="A34" s="139" t="s">
        <v>100</v>
      </c>
      <c r="B34" s="140" t="s">
        <v>29</v>
      </c>
      <c r="C34" s="141" t="s">
        <v>125</v>
      </c>
      <c r="D34" s="142"/>
      <c r="E34" s="80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>
        <f>SUM(D34:P34)</f>
        <v>0</v>
      </c>
      <c r="S34" s="142">
        <f t="shared" si="0"/>
        <v>0</v>
      </c>
      <c r="T34" s="82"/>
      <c r="U34" s="12"/>
      <c r="V34" s="80"/>
      <c r="W34" s="80"/>
      <c r="X34" s="80"/>
      <c r="Y34" s="80"/>
      <c r="Z34" s="80"/>
      <c r="AA34" s="80"/>
      <c r="AB34" s="80"/>
      <c r="AC34" s="80"/>
      <c r="AD34" s="142"/>
      <c r="AE34" s="142"/>
      <c r="AF34" s="142"/>
      <c r="AG34" s="142"/>
      <c r="AH34" s="142">
        <v>120</v>
      </c>
      <c r="AI34" s="142"/>
      <c r="AJ34" s="142">
        <f t="shared" si="3"/>
        <v>0</v>
      </c>
      <c r="AK34" s="142">
        <f t="shared" si="1"/>
        <v>120</v>
      </c>
      <c r="AL34" s="143" t="s">
        <v>38</v>
      </c>
      <c r="AM34" s="12">
        <v>4</v>
      </c>
      <c r="AN34" s="144">
        <f t="shared" si="4"/>
        <v>120</v>
      </c>
      <c r="AO34" s="144">
        <f t="shared" si="5"/>
        <v>4</v>
      </c>
    </row>
    <row r="35" spans="1:41" ht="15" customHeight="1" thickBot="1">
      <c r="A35" s="149" t="s">
        <v>3</v>
      </c>
      <c r="B35" s="150"/>
      <c r="C35" s="150"/>
      <c r="D35" s="115">
        <f aca="true" t="shared" si="6" ref="D35:S35">SUM(D18:D34)</f>
        <v>86</v>
      </c>
      <c r="E35" s="151">
        <f t="shared" si="6"/>
        <v>85</v>
      </c>
      <c r="F35" s="115">
        <f t="shared" si="6"/>
        <v>0</v>
      </c>
      <c r="G35" s="115">
        <f t="shared" si="6"/>
        <v>150</v>
      </c>
      <c r="H35" s="115">
        <f t="shared" si="6"/>
        <v>0</v>
      </c>
      <c r="I35" s="115">
        <f t="shared" si="6"/>
        <v>0</v>
      </c>
      <c r="J35" s="115">
        <f t="shared" si="6"/>
        <v>175</v>
      </c>
      <c r="K35" s="115">
        <f t="shared" si="6"/>
        <v>0</v>
      </c>
      <c r="L35" s="115">
        <f t="shared" si="6"/>
        <v>0</v>
      </c>
      <c r="M35" s="115">
        <f t="shared" si="6"/>
        <v>0</v>
      </c>
      <c r="N35" s="115">
        <f t="shared" si="6"/>
        <v>0</v>
      </c>
      <c r="O35" s="115">
        <f t="shared" si="6"/>
        <v>0</v>
      </c>
      <c r="P35" s="115">
        <f t="shared" si="6"/>
        <v>0</v>
      </c>
      <c r="Q35" s="115">
        <f t="shared" si="6"/>
        <v>0</v>
      </c>
      <c r="R35" s="115">
        <f t="shared" si="6"/>
        <v>496</v>
      </c>
      <c r="S35" s="115">
        <f t="shared" si="6"/>
        <v>496</v>
      </c>
      <c r="T35" s="152" t="s">
        <v>97</v>
      </c>
      <c r="U35" s="115">
        <f aca="true" t="shared" si="7" ref="U35:AK35">SUM(U18:U34)</f>
        <v>30</v>
      </c>
      <c r="V35" s="115">
        <f t="shared" si="7"/>
        <v>79</v>
      </c>
      <c r="W35" s="115">
        <f t="shared" si="7"/>
        <v>63</v>
      </c>
      <c r="X35" s="115">
        <f t="shared" si="7"/>
        <v>0</v>
      </c>
      <c r="Y35" s="115">
        <f t="shared" si="7"/>
        <v>190</v>
      </c>
      <c r="Z35" s="115">
        <f t="shared" si="7"/>
        <v>0</v>
      </c>
      <c r="AA35" s="115">
        <f t="shared" si="7"/>
        <v>0</v>
      </c>
      <c r="AB35" s="115">
        <f t="shared" si="7"/>
        <v>140</v>
      </c>
      <c r="AC35" s="115">
        <f t="shared" si="7"/>
        <v>0</v>
      </c>
      <c r="AD35" s="115">
        <f t="shared" si="7"/>
        <v>0</v>
      </c>
      <c r="AE35" s="115">
        <f t="shared" si="7"/>
        <v>0</v>
      </c>
      <c r="AF35" s="115">
        <f t="shared" si="7"/>
        <v>0</v>
      </c>
      <c r="AG35" s="115">
        <f t="shared" si="7"/>
        <v>0</v>
      </c>
      <c r="AH35" s="115">
        <f t="shared" si="7"/>
        <v>120</v>
      </c>
      <c r="AI35" s="115">
        <f t="shared" si="7"/>
        <v>0</v>
      </c>
      <c r="AJ35" s="115">
        <f t="shared" si="7"/>
        <v>472</v>
      </c>
      <c r="AK35" s="115">
        <f t="shared" si="7"/>
        <v>592</v>
      </c>
      <c r="AL35" s="152" t="s">
        <v>98</v>
      </c>
      <c r="AM35" s="115">
        <f>SUM(AM18:AM34)</f>
        <v>30</v>
      </c>
      <c r="AN35" s="153">
        <f>SUM(AN18:AN34)</f>
        <v>1088</v>
      </c>
      <c r="AO35" s="153">
        <f>SUM(AO18:AO34)</f>
        <v>60</v>
      </c>
    </row>
    <row r="36" ht="12.75">
      <c r="B36" s="154" t="s">
        <v>191</v>
      </c>
    </row>
    <row r="41" spans="3:38" ht="12.75">
      <c r="C41" s="111" t="s">
        <v>4</v>
      </c>
      <c r="AF41" s="155" t="s">
        <v>4</v>
      </c>
      <c r="AG41" s="155"/>
      <c r="AH41" s="155"/>
      <c r="AI41" s="155"/>
      <c r="AJ41" s="155"/>
      <c r="AK41" s="155"/>
      <c r="AL41" s="155"/>
    </row>
    <row r="42" spans="3:38" ht="12.75">
      <c r="C42" s="156" t="s">
        <v>39</v>
      </c>
      <c r="M42" s="157"/>
      <c r="O42" s="155"/>
      <c r="P42" s="155"/>
      <c r="Q42" s="155"/>
      <c r="R42" s="155"/>
      <c r="S42" s="155"/>
      <c r="T42" s="155"/>
      <c r="U42" s="155"/>
      <c r="AF42" s="155" t="s">
        <v>5</v>
      </c>
      <c r="AG42" s="155"/>
      <c r="AH42" s="155"/>
      <c r="AI42" s="155"/>
      <c r="AJ42" s="155"/>
      <c r="AK42" s="155"/>
      <c r="AL42" s="155"/>
    </row>
  </sheetData>
  <sheetProtection password="C1C9" sheet="1" objects="1" scenarios="1"/>
  <mergeCells count="12">
    <mergeCell ref="A6:AO6"/>
    <mergeCell ref="M7:V7"/>
    <mergeCell ref="A16:A17"/>
    <mergeCell ref="C16:C17"/>
    <mergeCell ref="D16:U16"/>
    <mergeCell ref="V16:AM16"/>
    <mergeCell ref="AN16:AN17"/>
    <mergeCell ref="AO16:AO17"/>
    <mergeCell ref="A35:C35"/>
    <mergeCell ref="AF41:AL41"/>
    <mergeCell ref="O42:U42"/>
    <mergeCell ref="AF42:AL42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zoomScale="75" zoomScaleNormal="75" zoomScalePageLayoutView="0" workbookViewId="0" topLeftCell="A1">
      <selection activeCell="S12" sqref="S12"/>
    </sheetView>
  </sheetViews>
  <sheetFormatPr defaultColWidth="9.140625" defaultRowHeight="12.75"/>
  <cols>
    <col min="1" max="1" width="6.8515625" style="41" customWidth="1"/>
    <col min="2" max="2" width="12.00390625" style="41" customWidth="1"/>
    <col min="3" max="3" width="36.8515625" style="41" customWidth="1"/>
    <col min="4" max="9" width="5.7109375" style="41" customWidth="1"/>
    <col min="10" max="10" width="6.421875" style="41" bestFit="1" customWidth="1"/>
    <col min="11" max="17" width="5.7109375" style="41" customWidth="1"/>
    <col min="18" max="19" width="6.421875" style="41" bestFit="1" customWidth="1"/>
    <col min="20" max="27" width="5.7109375" style="41" customWidth="1"/>
    <col min="28" max="28" width="6.421875" style="41" bestFit="1" customWidth="1"/>
    <col min="29" max="33" width="5.7109375" style="41" customWidth="1"/>
    <col min="34" max="34" width="6.421875" style="41" bestFit="1" customWidth="1"/>
    <col min="35" max="35" width="5.7109375" style="41" customWidth="1"/>
    <col min="36" max="36" width="6.421875" style="41" bestFit="1" customWidth="1"/>
    <col min="37" max="37" width="7.00390625" style="41" customWidth="1"/>
    <col min="38" max="39" width="5.7109375" style="41" customWidth="1"/>
    <col min="40" max="40" width="7.57421875" style="41" bestFit="1" customWidth="1"/>
    <col min="41" max="41" width="5.7109375" style="41" customWidth="1"/>
    <col min="42" max="16384" width="9.140625" style="41" customWidth="1"/>
  </cols>
  <sheetData>
    <row r="1" spans="1:41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 t="s">
        <v>126</v>
      </c>
      <c r="AL1" s="40"/>
      <c r="AM1" s="40"/>
      <c r="AN1" s="40"/>
      <c r="AO1" s="40"/>
    </row>
    <row r="2" spans="1:41" ht="12.75">
      <c r="A2" s="39"/>
      <c r="B2" s="4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 t="s">
        <v>137</v>
      </c>
      <c r="AL2" s="43"/>
      <c r="AM2" s="43"/>
      <c r="AN2" s="43"/>
      <c r="AO2" s="43"/>
    </row>
    <row r="3" spans="1:41" ht="12.75">
      <c r="A3" s="39"/>
      <c r="B3" s="42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 t="s">
        <v>41</v>
      </c>
      <c r="AL3" s="40"/>
      <c r="AM3" s="40"/>
      <c r="AN3" s="40"/>
      <c r="AO3" s="40"/>
    </row>
    <row r="4" spans="1:41" ht="12.75">
      <c r="A4" s="39"/>
      <c r="B4" s="42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 t="s">
        <v>138</v>
      </c>
      <c r="AL4" s="43"/>
      <c r="AM4" s="43"/>
      <c r="AN4" s="43"/>
      <c r="AO4" s="43"/>
    </row>
    <row r="5" spans="1:41" ht="12.75">
      <c r="A5" s="39"/>
      <c r="B5" s="44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6" t="s">
        <v>186</v>
      </c>
      <c r="AL5" s="39"/>
      <c r="AM5" s="39"/>
      <c r="AN5" s="39"/>
      <c r="AO5" s="39"/>
    </row>
    <row r="6" spans="1:41" ht="15.75">
      <c r="A6" s="104" t="s">
        <v>86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</row>
    <row r="7" spans="1:41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104" t="s">
        <v>187</v>
      </c>
      <c r="N7" s="104"/>
      <c r="O7" s="104"/>
      <c r="P7" s="104"/>
      <c r="Q7" s="104"/>
      <c r="R7" s="104"/>
      <c r="S7" s="104"/>
      <c r="T7" s="104"/>
      <c r="U7" s="104"/>
      <c r="V7" s="104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4.25">
      <c r="A9" s="46" t="s">
        <v>13</v>
      </c>
      <c r="B9" s="46"/>
      <c r="C9" s="46" t="s">
        <v>40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4.25">
      <c r="A10" s="46" t="s">
        <v>16</v>
      </c>
      <c r="B10" s="46"/>
      <c r="C10" s="46" t="s">
        <v>35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4.25">
      <c r="A11" s="46" t="s">
        <v>14</v>
      </c>
      <c r="B11" s="46"/>
      <c r="C11" s="46" t="s">
        <v>55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 ht="14.25">
      <c r="A12" s="46" t="s">
        <v>15</v>
      </c>
      <c r="B12" s="46"/>
      <c r="C12" s="46" t="s">
        <v>36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4.25">
      <c r="A13" s="46" t="s">
        <v>127</v>
      </c>
      <c r="B13" s="46"/>
      <c r="C13" s="4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41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</row>
    <row r="15" spans="1:41" ht="13.5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ht="13.5" thickBot="1">
      <c r="A16" s="105" t="s">
        <v>7</v>
      </c>
      <c r="B16" s="47"/>
      <c r="C16" s="106" t="s">
        <v>6</v>
      </c>
      <c r="D16" s="107" t="s">
        <v>9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 t="s">
        <v>10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0" t="s">
        <v>11</v>
      </c>
      <c r="AO16" s="101" t="s">
        <v>12</v>
      </c>
    </row>
    <row r="17" spans="1:41" ht="232.5">
      <c r="A17" s="105"/>
      <c r="B17" s="48" t="s">
        <v>28</v>
      </c>
      <c r="C17" s="106"/>
      <c r="D17" s="49" t="s">
        <v>17</v>
      </c>
      <c r="E17" s="50" t="s">
        <v>18</v>
      </c>
      <c r="F17" s="51" t="s">
        <v>19</v>
      </c>
      <c r="G17" s="51" t="s">
        <v>20</v>
      </c>
      <c r="H17" s="51" t="s">
        <v>21</v>
      </c>
      <c r="I17" s="51" t="s">
        <v>22</v>
      </c>
      <c r="J17" s="51" t="s">
        <v>23</v>
      </c>
      <c r="K17" s="51" t="s">
        <v>31</v>
      </c>
      <c r="L17" s="51" t="s">
        <v>32</v>
      </c>
      <c r="M17" s="51" t="s">
        <v>24</v>
      </c>
      <c r="N17" s="51" t="s">
        <v>30</v>
      </c>
      <c r="O17" s="51" t="s">
        <v>27</v>
      </c>
      <c r="P17" s="51" t="s">
        <v>25</v>
      </c>
      <c r="Q17" s="51" t="s">
        <v>0</v>
      </c>
      <c r="R17" s="51" t="s">
        <v>26</v>
      </c>
      <c r="S17" s="51" t="s">
        <v>8</v>
      </c>
      <c r="T17" s="51" t="s">
        <v>1</v>
      </c>
      <c r="U17" s="52" t="s">
        <v>2</v>
      </c>
      <c r="V17" s="50" t="s">
        <v>17</v>
      </c>
      <c r="W17" s="50" t="s">
        <v>18</v>
      </c>
      <c r="X17" s="50" t="s">
        <v>19</v>
      </c>
      <c r="Y17" s="50" t="s">
        <v>20</v>
      </c>
      <c r="Z17" s="50" t="s">
        <v>21</v>
      </c>
      <c r="AA17" s="50" t="s">
        <v>22</v>
      </c>
      <c r="AB17" s="50" t="s">
        <v>23</v>
      </c>
      <c r="AC17" s="51" t="s">
        <v>33</v>
      </c>
      <c r="AD17" s="51" t="s">
        <v>32</v>
      </c>
      <c r="AE17" s="51" t="s">
        <v>24</v>
      </c>
      <c r="AF17" s="51" t="s">
        <v>30</v>
      </c>
      <c r="AG17" s="51" t="s">
        <v>27</v>
      </c>
      <c r="AH17" s="51" t="s">
        <v>25</v>
      </c>
      <c r="AI17" s="51" t="s">
        <v>0</v>
      </c>
      <c r="AJ17" s="51" t="s">
        <v>26</v>
      </c>
      <c r="AK17" s="51" t="s">
        <v>8</v>
      </c>
      <c r="AL17" s="51" t="s">
        <v>1</v>
      </c>
      <c r="AM17" s="52" t="s">
        <v>2</v>
      </c>
      <c r="AN17" s="100"/>
      <c r="AO17" s="101"/>
    </row>
    <row r="18" spans="1:41" ht="15" customHeight="1">
      <c r="A18" s="53">
        <v>1</v>
      </c>
      <c r="B18" s="54" t="s">
        <v>29</v>
      </c>
      <c r="C18" s="55" t="s">
        <v>128</v>
      </c>
      <c r="D18" s="56">
        <v>5</v>
      </c>
      <c r="E18" s="57">
        <v>4</v>
      </c>
      <c r="F18" s="58"/>
      <c r="G18" s="58"/>
      <c r="H18" s="58"/>
      <c r="I18" s="58"/>
      <c r="J18" s="58">
        <v>5</v>
      </c>
      <c r="K18" s="58"/>
      <c r="L18" s="58"/>
      <c r="M18" s="58"/>
      <c r="N18" s="58"/>
      <c r="O18" s="58"/>
      <c r="P18" s="58"/>
      <c r="Q18" s="58"/>
      <c r="R18" s="58">
        <f aca="true" t="shared" si="0" ref="R18:R34">SUM(D18:P18)</f>
        <v>14</v>
      </c>
      <c r="S18" s="58">
        <f aca="true" t="shared" si="1" ref="S18:S34">SUM(D18:Q18)</f>
        <v>14</v>
      </c>
      <c r="T18" s="59" t="s">
        <v>38</v>
      </c>
      <c r="U18" s="60">
        <v>1</v>
      </c>
      <c r="V18" s="57"/>
      <c r="W18" s="57"/>
      <c r="X18" s="57"/>
      <c r="Y18" s="57"/>
      <c r="Z18" s="57"/>
      <c r="AA18" s="57"/>
      <c r="AB18" s="57"/>
      <c r="AC18" s="57"/>
      <c r="AD18" s="58"/>
      <c r="AE18" s="58"/>
      <c r="AF18" s="58"/>
      <c r="AG18" s="58"/>
      <c r="AH18" s="58"/>
      <c r="AI18" s="58"/>
      <c r="AJ18" s="58">
        <f aca="true" t="shared" si="2" ref="AJ18:AJ34">SUM(V18:AH18)</f>
        <v>0</v>
      </c>
      <c r="AK18" s="58">
        <f aca="true" t="shared" si="3" ref="AK18:AK34">SUM(V18:AI18)</f>
        <v>0</v>
      </c>
      <c r="AL18" s="61"/>
      <c r="AM18" s="60"/>
      <c r="AN18" s="62">
        <f>S18+AK18</f>
        <v>14</v>
      </c>
      <c r="AO18" s="62">
        <f>U18+AM18</f>
        <v>1</v>
      </c>
    </row>
    <row r="19" spans="1:41" ht="15" customHeight="1">
      <c r="A19" s="53">
        <v>2</v>
      </c>
      <c r="B19" s="54" t="s">
        <v>29</v>
      </c>
      <c r="C19" s="55" t="s">
        <v>51</v>
      </c>
      <c r="D19" s="56">
        <v>10</v>
      </c>
      <c r="E19" s="57">
        <v>5</v>
      </c>
      <c r="F19" s="58"/>
      <c r="G19" s="58"/>
      <c r="H19" s="58"/>
      <c r="I19" s="58"/>
      <c r="J19" s="58">
        <v>20</v>
      </c>
      <c r="K19" s="58"/>
      <c r="L19" s="58"/>
      <c r="M19" s="58"/>
      <c r="N19" s="58"/>
      <c r="O19" s="58"/>
      <c r="P19" s="58"/>
      <c r="Q19" s="58"/>
      <c r="R19" s="58">
        <f t="shared" si="0"/>
        <v>35</v>
      </c>
      <c r="S19" s="58">
        <f t="shared" si="1"/>
        <v>35</v>
      </c>
      <c r="T19" s="59" t="s">
        <v>37</v>
      </c>
      <c r="U19" s="60">
        <v>3</v>
      </c>
      <c r="V19" s="57"/>
      <c r="W19" s="57"/>
      <c r="X19" s="57"/>
      <c r="Y19" s="57"/>
      <c r="Z19" s="57"/>
      <c r="AA19" s="57"/>
      <c r="AB19" s="57"/>
      <c r="AC19" s="57"/>
      <c r="AD19" s="58"/>
      <c r="AE19" s="58"/>
      <c r="AF19" s="58"/>
      <c r="AG19" s="58"/>
      <c r="AH19" s="58"/>
      <c r="AI19" s="58"/>
      <c r="AJ19" s="58">
        <f t="shared" si="2"/>
        <v>0</v>
      </c>
      <c r="AK19" s="58">
        <f t="shared" si="3"/>
        <v>0</v>
      </c>
      <c r="AL19" s="61"/>
      <c r="AM19" s="60"/>
      <c r="AN19" s="62">
        <f aca="true" t="shared" si="4" ref="AN19:AN34">S19+AK19</f>
        <v>35</v>
      </c>
      <c r="AO19" s="62">
        <f aca="true" t="shared" si="5" ref="AO19:AO34">U19+AM19</f>
        <v>3</v>
      </c>
    </row>
    <row r="20" spans="1:41" ht="15" customHeight="1">
      <c r="A20" s="53">
        <v>3</v>
      </c>
      <c r="B20" s="54" t="s">
        <v>29</v>
      </c>
      <c r="C20" s="55" t="s">
        <v>56</v>
      </c>
      <c r="D20" s="56"/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>
        <f t="shared" si="0"/>
        <v>0</v>
      </c>
      <c r="S20" s="58">
        <f t="shared" si="1"/>
        <v>0</v>
      </c>
      <c r="T20" s="63"/>
      <c r="U20" s="60"/>
      <c r="V20" s="57">
        <v>15</v>
      </c>
      <c r="W20" s="57"/>
      <c r="X20" s="57"/>
      <c r="Y20" s="57"/>
      <c r="Z20" s="57"/>
      <c r="AA20" s="57"/>
      <c r="AB20" s="57">
        <v>30</v>
      </c>
      <c r="AC20" s="57"/>
      <c r="AD20" s="58"/>
      <c r="AE20" s="58"/>
      <c r="AF20" s="58"/>
      <c r="AG20" s="58"/>
      <c r="AH20" s="58"/>
      <c r="AI20" s="58"/>
      <c r="AJ20" s="58">
        <f t="shared" si="2"/>
        <v>45</v>
      </c>
      <c r="AK20" s="58">
        <f t="shared" si="3"/>
        <v>45</v>
      </c>
      <c r="AL20" s="59" t="s">
        <v>37</v>
      </c>
      <c r="AM20" s="60">
        <v>2</v>
      </c>
      <c r="AN20" s="62">
        <f t="shared" si="4"/>
        <v>45</v>
      </c>
      <c r="AO20" s="62">
        <f t="shared" si="5"/>
        <v>2</v>
      </c>
    </row>
    <row r="21" spans="1:41" ht="15" customHeight="1">
      <c r="A21" s="53">
        <v>4</v>
      </c>
      <c r="B21" s="54" t="s">
        <v>29</v>
      </c>
      <c r="C21" s="55" t="s">
        <v>57</v>
      </c>
      <c r="D21" s="56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>
        <f t="shared" si="0"/>
        <v>0</v>
      </c>
      <c r="S21" s="58">
        <f t="shared" si="1"/>
        <v>0</v>
      </c>
      <c r="T21" s="63"/>
      <c r="U21" s="60"/>
      <c r="V21" s="57">
        <v>10</v>
      </c>
      <c r="W21" s="57"/>
      <c r="X21" s="57"/>
      <c r="Y21" s="57"/>
      <c r="Z21" s="57"/>
      <c r="AA21" s="57"/>
      <c r="AB21" s="57">
        <v>35</v>
      </c>
      <c r="AC21" s="57"/>
      <c r="AD21" s="58"/>
      <c r="AE21" s="58"/>
      <c r="AF21" s="58"/>
      <c r="AG21" s="58"/>
      <c r="AH21" s="58"/>
      <c r="AI21" s="58"/>
      <c r="AJ21" s="58">
        <f t="shared" si="2"/>
        <v>45</v>
      </c>
      <c r="AK21" s="58">
        <f t="shared" si="3"/>
        <v>45</v>
      </c>
      <c r="AL21" s="59" t="s">
        <v>37</v>
      </c>
      <c r="AM21" s="60">
        <v>2</v>
      </c>
      <c r="AN21" s="62">
        <f t="shared" si="4"/>
        <v>45</v>
      </c>
      <c r="AO21" s="62">
        <f t="shared" si="5"/>
        <v>2</v>
      </c>
    </row>
    <row r="22" spans="1:41" ht="15" customHeight="1">
      <c r="A22" s="53">
        <v>5</v>
      </c>
      <c r="B22" s="54" t="s">
        <v>29</v>
      </c>
      <c r="C22" s="55" t="s">
        <v>129</v>
      </c>
      <c r="D22" s="56">
        <v>10</v>
      </c>
      <c r="E22" s="57">
        <v>5</v>
      </c>
      <c r="F22" s="58"/>
      <c r="G22" s="58"/>
      <c r="H22" s="58"/>
      <c r="I22" s="58"/>
      <c r="J22" s="58">
        <v>26</v>
      </c>
      <c r="K22" s="58"/>
      <c r="L22" s="58"/>
      <c r="M22" s="58"/>
      <c r="N22" s="58"/>
      <c r="O22" s="58"/>
      <c r="P22" s="58"/>
      <c r="Q22" s="58"/>
      <c r="R22" s="58">
        <f t="shared" si="0"/>
        <v>41</v>
      </c>
      <c r="S22" s="58">
        <f t="shared" si="1"/>
        <v>41</v>
      </c>
      <c r="T22" s="59" t="s">
        <v>37</v>
      </c>
      <c r="U22" s="60">
        <v>2</v>
      </c>
      <c r="V22" s="57"/>
      <c r="W22" s="57"/>
      <c r="X22" s="57"/>
      <c r="Y22" s="57"/>
      <c r="Z22" s="57"/>
      <c r="AA22" s="57"/>
      <c r="AB22" s="57"/>
      <c r="AC22" s="57"/>
      <c r="AD22" s="58"/>
      <c r="AE22" s="58"/>
      <c r="AF22" s="58"/>
      <c r="AG22" s="58"/>
      <c r="AH22" s="58"/>
      <c r="AI22" s="58"/>
      <c r="AJ22" s="58">
        <f t="shared" si="2"/>
        <v>0</v>
      </c>
      <c r="AK22" s="58">
        <f t="shared" si="3"/>
        <v>0</v>
      </c>
      <c r="AL22" s="63"/>
      <c r="AM22" s="60"/>
      <c r="AN22" s="62">
        <f t="shared" si="4"/>
        <v>41</v>
      </c>
      <c r="AO22" s="62">
        <f t="shared" si="5"/>
        <v>2</v>
      </c>
    </row>
    <row r="23" spans="1:41" ht="15" customHeight="1">
      <c r="A23" s="53">
        <v>6</v>
      </c>
      <c r="B23" s="54" t="s">
        <v>29</v>
      </c>
      <c r="C23" s="55" t="s">
        <v>130</v>
      </c>
      <c r="D23" s="56">
        <v>10</v>
      </c>
      <c r="E23" s="57"/>
      <c r="F23" s="58"/>
      <c r="G23" s="58"/>
      <c r="H23" s="58"/>
      <c r="I23" s="58"/>
      <c r="J23" s="58">
        <v>15</v>
      </c>
      <c r="K23" s="58"/>
      <c r="L23" s="58"/>
      <c r="M23" s="58"/>
      <c r="N23" s="58"/>
      <c r="O23" s="58"/>
      <c r="P23" s="58"/>
      <c r="Q23" s="58"/>
      <c r="R23" s="58">
        <f t="shared" si="0"/>
        <v>25</v>
      </c>
      <c r="S23" s="58">
        <f t="shared" si="1"/>
        <v>25</v>
      </c>
      <c r="T23" s="59" t="s">
        <v>38</v>
      </c>
      <c r="U23" s="60">
        <v>2</v>
      </c>
      <c r="V23" s="57"/>
      <c r="W23" s="57"/>
      <c r="X23" s="57"/>
      <c r="Y23" s="57"/>
      <c r="Z23" s="57"/>
      <c r="AA23" s="57"/>
      <c r="AB23" s="57"/>
      <c r="AC23" s="57"/>
      <c r="AD23" s="58"/>
      <c r="AE23" s="58"/>
      <c r="AF23" s="58"/>
      <c r="AG23" s="58"/>
      <c r="AH23" s="58"/>
      <c r="AI23" s="58"/>
      <c r="AJ23" s="58">
        <f t="shared" si="2"/>
        <v>0</v>
      </c>
      <c r="AK23" s="58">
        <f t="shared" si="3"/>
        <v>0</v>
      </c>
      <c r="AL23" s="63"/>
      <c r="AM23" s="60"/>
      <c r="AN23" s="62">
        <f t="shared" si="4"/>
        <v>25</v>
      </c>
      <c r="AO23" s="62">
        <f t="shared" si="5"/>
        <v>2</v>
      </c>
    </row>
    <row r="24" spans="1:41" ht="15" customHeight="1">
      <c r="A24" s="53">
        <v>7</v>
      </c>
      <c r="B24" s="54" t="s">
        <v>29</v>
      </c>
      <c r="C24" s="55" t="s">
        <v>101</v>
      </c>
      <c r="D24" s="56"/>
      <c r="E24" s="57">
        <v>20</v>
      </c>
      <c r="F24" s="58"/>
      <c r="G24" s="58"/>
      <c r="H24" s="58"/>
      <c r="I24" s="58"/>
      <c r="J24" s="58">
        <v>60</v>
      </c>
      <c r="K24" s="58"/>
      <c r="L24" s="58"/>
      <c r="M24" s="58"/>
      <c r="N24" s="58"/>
      <c r="O24" s="58"/>
      <c r="P24" s="58"/>
      <c r="Q24" s="58"/>
      <c r="R24" s="58">
        <f t="shared" si="0"/>
        <v>80</v>
      </c>
      <c r="S24" s="58">
        <f t="shared" si="1"/>
        <v>80</v>
      </c>
      <c r="T24" s="59" t="s">
        <v>38</v>
      </c>
      <c r="U24" s="60">
        <v>4</v>
      </c>
      <c r="V24" s="57">
        <v>10</v>
      </c>
      <c r="W24" s="57"/>
      <c r="X24" s="57"/>
      <c r="Y24" s="57"/>
      <c r="Z24" s="57"/>
      <c r="AA24" s="57"/>
      <c r="AB24" s="57">
        <v>60</v>
      </c>
      <c r="AC24" s="57"/>
      <c r="AD24" s="58"/>
      <c r="AE24" s="58"/>
      <c r="AF24" s="58"/>
      <c r="AG24" s="58"/>
      <c r="AH24" s="58"/>
      <c r="AI24" s="58"/>
      <c r="AJ24" s="58">
        <f t="shared" si="2"/>
        <v>70</v>
      </c>
      <c r="AK24" s="58">
        <f t="shared" si="3"/>
        <v>70</v>
      </c>
      <c r="AL24" s="59" t="s">
        <v>38</v>
      </c>
      <c r="AM24" s="60">
        <v>4</v>
      </c>
      <c r="AN24" s="62">
        <f t="shared" si="4"/>
        <v>150</v>
      </c>
      <c r="AO24" s="62">
        <f t="shared" si="5"/>
        <v>8</v>
      </c>
    </row>
    <row r="25" spans="1:41" ht="15" customHeight="1">
      <c r="A25" s="53">
        <v>8</v>
      </c>
      <c r="B25" s="54" t="s">
        <v>29</v>
      </c>
      <c r="C25" s="55" t="s">
        <v>131</v>
      </c>
      <c r="D25" s="56">
        <v>15</v>
      </c>
      <c r="E25" s="57">
        <v>5</v>
      </c>
      <c r="F25" s="58"/>
      <c r="G25" s="58"/>
      <c r="H25" s="58"/>
      <c r="I25" s="58"/>
      <c r="J25" s="58">
        <v>60</v>
      </c>
      <c r="K25" s="58"/>
      <c r="L25" s="58"/>
      <c r="M25" s="58"/>
      <c r="N25" s="58"/>
      <c r="O25" s="58"/>
      <c r="P25" s="58"/>
      <c r="Q25" s="58"/>
      <c r="R25" s="58">
        <f t="shared" si="0"/>
        <v>80</v>
      </c>
      <c r="S25" s="58">
        <f t="shared" si="1"/>
        <v>80</v>
      </c>
      <c r="T25" s="59" t="s">
        <v>38</v>
      </c>
      <c r="U25" s="60">
        <v>5</v>
      </c>
      <c r="V25" s="57"/>
      <c r="W25" s="57"/>
      <c r="X25" s="57"/>
      <c r="Y25" s="57"/>
      <c r="Z25" s="57"/>
      <c r="AA25" s="57"/>
      <c r="AB25" s="57"/>
      <c r="AC25" s="57"/>
      <c r="AD25" s="58"/>
      <c r="AE25" s="58"/>
      <c r="AF25" s="58"/>
      <c r="AG25" s="58"/>
      <c r="AH25" s="58"/>
      <c r="AI25" s="58"/>
      <c r="AJ25" s="58">
        <f t="shared" si="2"/>
        <v>0</v>
      </c>
      <c r="AK25" s="58">
        <f t="shared" si="3"/>
        <v>0</v>
      </c>
      <c r="AL25" s="63"/>
      <c r="AM25" s="60">
        <v>3</v>
      </c>
      <c r="AN25" s="62">
        <f t="shared" si="4"/>
        <v>80</v>
      </c>
      <c r="AO25" s="62">
        <v>5</v>
      </c>
    </row>
    <row r="26" spans="1:41" ht="15" customHeight="1">
      <c r="A26" s="53">
        <v>9</v>
      </c>
      <c r="B26" s="54" t="s">
        <v>29</v>
      </c>
      <c r="C26" s="55" t="s">
        <v>132</v>
      </c>
      <c r="D26" s="56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63"/>
      <c r="U26" s="60"/>
      <c r="V26" s="57">
        <v>15</v>
      </c>
      <c r="W26" s="57"/>
      <c r="X26" s="57"/>
      <c r="Y26" s="57"/>
      <c r="Z26" s="57"/>
      <c r="AA26" s="57"/>
      <c r="AB26" s="57">
        <v>65</v>
      </c>
      <c r="AC26" s="57"/>
      <c r="AD26" s="58"/>
      <c r="AE26" s="58"/>
      <c r="AF26" s="58"/>
      <c r="AG26" s="58"/>
      <c r="AH26" s="58"/>
      <c r="AI26" s="58"/>
      <c r="AJ26" s="58">
        <f t="shared" si="2"/>
        <v>80</v>
      </c>
      <c r="AK26" s="58">
        <f t="shared" si="3"/>
        <v>80</v>
      </c>
      <c r="AL26" s="59" t="s">
        <v>38</v>
      </c>
      <c r="AM26" s="60">
        <v>3</v>
      </c>
      <c r="AN26" s="62">
        <f t="shared" si="4"/>
        <v>80</v>
      </c>
      <c r="AO26" s="62">
        <f t="shared" si="5"/>
        <v>3</v>
      </c>
    </row>
    <row r="27" spans="1:41" ht="15" customHeight="1">
      <c r="A27" s="53">
        <v>10</v>
      </c>
      <c r="B27" s="54" t="s">
        <v>29</v>
      </c>
      <c r="C27" s="55" t="s">
        <v>58</v>
      </c>
      <c r="D27" s="56">
        <v>6</v>
      </c>
      <c r="E27" s="57">
        <v>8</v>
      </c>
      <c r="F27" s="58"/>
      <c r="G27" s="58"/>
      <c r="H27" s="58"/>
      <c r="I27" s="58"/>
      <c r="J27" s="58">
        <v>20</v>
      </c>
      <c r="K27" s="58"/>
      <c r="L27" s="58"/>
      <c r="M27" s="58"/>
      <c r="N27" s="58"/>
      <c r="O27" s="58"/>
      <c r="P27" s="58"/>
      <c r="Q27" s="58"/>
      <c r="R27" s="58">
        <f t="shared" si="0"/>
        <v>34</v>
      </c>
      <c r="S27" s="58">
        <f t="shared" si="1"/>
        <v>34</v>
      </c>
      <c r="T27" s="59" t="s">
        <v>38</v>
      </c>
      <c r="U27" s="60">
        <v>2</v>
      </c>
      <c r="V27" s="57">
        <v>6</v>
      </c>
      <c r="W27" s="57">
        <v>8</v>
      </c>
      <c r="X27" s="57"/>
      <c r="Y27" s="57"/>
      <c r="Z27" s="57"/>
      <c r="AA27" s="57"/>
      <c r="AB27" s="57">
        <v>20</v>
      </c>
      <c r="AC27" s="57"/>
      <c r="AD27" s="58"/>
      <c r="AE27" s="58"/>
      <c r="AF27" s="58"/>
      <c r="AG27" s="58"/>
      <c r="AH27" s="58"/>
      <c r="AI27" s="58"/>
      <c r="AJ27" s="58">
        <f t="shared" si="2"/>
        <v>34</v>
      </c>
      <c r="AK27" s="58">
        <f t="shared" si="3"/>
        <v>34</v>
      </c>
      <c r="AL27" s="59" t="s">
        <v>38</v>
      </c>
      <c r="AM27" s="60">
        <v>3</v>
      </c>
      <c r="AN27" s="62">
        <f t="shared" si="4"/>
        <v>68</v>
      </c>
      <c r="AO27" s="62">
        <f t="shared" si="5"/>
        <v>5</v>
      </c>
    </row>
    <row r="28" spans="1:41" ht="15" customHeight="1">
      <c r="A28" s="53">
        <v>11</v>
      </c>
      <c r="B28" s="54" t="s">
        <v>29</v>
      </c>
      <c r="C28" s="55" t="s">
        <v>133</v>
      </c>
      <c r="D28" s="56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>
        <f t="shared" si="0"/>
        <v>0</v>
      </c>
      <c r="S28" s="58">
        <f t="shared" si="1"/>
        <v>0</v>
      </c>
      <c r="T28" s="59"/>
      <c r="U28" s="60"/>
      <c r="V28" s="57">
        <v>5</v>
      </c>
      <c r="W28" s="57">
        <v>10</v>
      </c>
      <c r="X28" s="57"/>
      <c r="Y28" s="57"/>
      <c r="Z28" s="57"/>
      <c r="AA28" s="57"/>
      <c r="AB28" s="57">
        <v>45</v>
      </c>
      <c r="AC28" s="57"/>
      <c r="AD28" s="58"/>
      <c r="AE28" s="58"/>
      <c r="AF28" s="58"/>
      <c r="AG28" s="58"/>
      <c r="AH28" s="58"/>
      <c r="AI28" s="58"/>
      <c r="AJ28" s="58">
        <f t="shared" si="2"/>
        <v>60</v>
      </c>
      <c r="AK28" s="58">
        <f t="shared" si="3"/>
        <v>60</v>
      </c>
      <c r="AL28" s="59" t="s">
        <v>38</v>
      </c>
      <c r="AM28" s="60">
        <v>3</v>
      </c>
      <c r="AN28" s="62">
        <f t="shared" si="4"/>
        <v>60</v>
      </c>
      <c r="AO28" s="62">
        <f t="shared" si="5"/>
        <v>3</v>
      </c>
    </row>
    <row r="29" spans="1:41" ht="15" customHeight="1">
      <c r="A29" s="53">
        <v>12</v>
      </c>
      <c r="B29" s="54" t="s">
        <v>29</v>
      </c>
      <c r="C29" s="55" t="s">
        <v>59</v>
      </c>
      <c r="D29" s="56">
        <v>15</v>
      </c>
      <c r="E29" s="57"/>
      <c r="F29" s="58"/>
      <c r="G29" s="58"/>
      <c r="H29" s="58"/>
      <c r="I29" s="58"/>
      <c r="J29" s="58">
        <v>75</v>
      </c>
      <c r="K29" s="58"/>
      <c r="L29" s="58"/>
      <c r="M29" s="58"/>
      <c r="N29" s="58"/>
      <c r="O29" s="58"/>
      <c r="P29" s="58"/>
      <c r="Q29" s="58"/>
      <c r="R29" s="58">
        <f t="shared" si="0"/>
        <v>90</v>
      </c>
      <c r="S29" s="58">
        <f t="shared" si="1"/>
        <v>90</v>
      </c>
      <c r="T29" s="59" t="s">
        <v>134</v>
      </c>
      <c r="U29" s="60">
        <v>4</v>
      </c>
      <c r="V29" s="57">
        <v>15</v>
      </c>
      <c r="W29" s="57"/>
      <c r="X29" s="57"/>
      <c r="Y29" s="57"/>
      <c r="Z29" s="57"/>
      <c r="AA29" s="57"/>
      <c r="AB29" s="57">
        <v>75</v>
      </c>
      <c r="AC29" s="57"/>
      <c r="AD29" s="58"/>
      <c r="AE29" s="58"/>
      <c r="AF29" s="58"/>
      <c r="AG29" s="58"/>
      <c r="AH29" s="58"/>
      <c r="AI29" s="58"/>
      <c r="AJ29" s="58">
        <f t="shared" si="2"/>
        <v>90</v>
      </c>
      <c r="AK29" s="58">
        <f t="shared" si="3"/>
        <v>90</v>
      </c>
      <c r="AL29" s="59" t="s">
        <v>134</v>
      </c>
      <c r="AM29" s="60">
        <v>3</v>
      </c>
      <c r="AN29" s="62">
        <f t="shared" si="4"/>
        <v>180</v>
      </c>
      <c r="AO29" s="62">
        <f t="shared" si="5"/>
        <v>7</v>
      </c>
    </row>
    <row r="30" spans="1:41" ht="15" customHeight="1">
      <c r="A30" s="53">
        <v>13</v>
      </c>
      <c r="B30" s="54" t="s">
        <v>29</v>
      </c>
      <c r="C30" s="55" t="s">
        <v>60</v>
      </c>
      <c r="D30" s="56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>
        <f t="shared" si="0"/>
        <v>0</v>
      </c>
      <c r="S30" s="58">
        <f t="shared" si="1"/>
        <v>0</v>
      </c>
      <c r="T30" s="59"/>
      <c r="U30" s="60"/>
      <c r="V30" s="57">
        <v>10</v>
      </c>
      <c r="W30" s="57"/>
      <c r="X30" s="57"/>
      <c r="Y30" s="57"/>
      <c r="Z30" s="57"/>
      <c r="AA30" s="57"/>
      <c r="AB30" s="57">
        <v>35</v>
      </c>
      <c r="AC30" s="57"/>
      <c r="AD30" s="58"/>
      <c r="AE30" s="58"/>
      <c r="AF30" s="58"/>
      <c r="AG30" s="58"/>
      <c r="AH30" s="58"/>
      <c r="AI30" s="58"/>
      <c r="AJ30" s="58">
        <f t="shared" si="2"/>
        <v>45</v>
      </c>
      <c r="AK30" s="58">
        <f t="shared" si="3"/>
        <v>45</v>
      </c>
      <c r="AL30" s="59" t="s">
        <v>38</v>
      </c>
      <c r="AM30" s="60">
        <v>2</v>
      </c>
      <c r="AN30" s="62">
        <f t="shared" si="4"/>
        <v>45</v>
      </c>
      <c r="AO30" s="62">
        <f t="shared" si="5"/>
        <v>2</v>
      </c>
    </row>
    <row r="31" spans="1:41" ht="15" customHeight="1">
      <c r="A31" s="53">
        <v>14</v>
      </c>
      <c r="B31" s="54" t="s">
        <v>29</v>
      </c>
      <c r="C31" s="55" t="s">
        <v>61</v>
      </c>
      <c r="D31" s="56"/>
      <c r="E31" s="57">
        <v>20</v>
      </c>
      <c r="F31" s="58"/>
      <c r="G31" s="58"/>
      <c r="H31" s="58"/>
      <c r="I31" s="58"/>
      <c r="J31" s="58">
        <v>30</v>
      </c>
      <c r="K31" s="58"/>
      <c r="L31" s="58"/>
      <c r="M31" s="58"/>
      <c r="N31" s="58"/>
      <c r="O31" s="58"/>
      <c r="P31" s="58"/>
      <c r="Q31" s="58"/>
      <c r="R31" s="58">
        <f t="shared" si="0"/>
        <v>50</v>
      </c>
      <c r="S31" s="58">
        <f t="shared" si="1"/>
        <v>50</v>
      </c>
      <c r="T31" s="59" t="s">
        <v>38</v>
      </c>
      <c r="U31" s="60">
        <v>3</v>
      </c>
      <c r="V31" s="57"/>
      <c r="W31" s="57">
        <v>20</v>
      </c>
      <c r="X31" s="57"/>
      <c r="Y31" s="57"/>
      <c r="Z31" s="57"/>
      <c r="AA31" s="57"/>
      <c r="AB31" s="57">
        <v>30</v>
      </c>
      <c r="AC31" s="57"/>
      <c r="AD31" s="58"/>
      <c r="AE31" s="58"/>
      <c r="AF31" s="58"/>
      <c r="AG31" s="58"/>
      <c r="AH31" s="58"/>
      <c r="AI31" s="58"/>
      <c r="AJ31" s="58">
        <f t="shared" si="2"/>
        <v>50</v>
      </c>
      <c r="AK31" s="58">
        <f t="shared" si="3"/>
        <v>50</v>
      </c>
      <c r="AL31" s="59" t="s">
        <v>38</v>
      </c>
      <c r="AM31" s="60">
        <v>2.5</v>
      </c>
      <c r="AN31" s="62">
        <f t="shared" si="4"/>
        <v>100</v>
      </c>
      <c r="AO31" s="62">
        <f t="shared" si="5"/>
        <v>5.5</v>
      </c>
    </row>
    <row r="32" spans="1:41" ht="25.5">
      <c r="A32" s="53">
        <v>15</v>
      </c>
      <c r="B32" s="54" t="s">
        <v>29</v>
      </c>
      <c r="C32" s="64" t="s">
        <v>135</v>
      </c>
      <c r="D32" s="56"/>
      <c r="E32" s="57">
        <v>21</v>
      </c>
      <c r="F32" s="58"/>
      <c r="G32" s="58"/>
      <c r="H32" s="58"/>
      <c r="I32" s="58"/>
      <c r="J32" s="58">
        <v>60</v>
      </c>
      <c r="K32" s="58"/>
      <c r="L32" s="58"/>
      <c r="M32" s="58"/>
      <c r="N32" s="58"/>
      <c r="O32" s="58"/>
      <c r="P32" s="58"/>
      <c r="Q32" s="58"/>
      <c r="R32" s="58">
        <f t="shared" si="0"/>
        <v>81</v>
      </c>
      <c r="S32" s="58">
        <f t="shared" si="1"/>
        <v>81</v>
      </c>
      <c r="T32" s="59" t="s">
        <v>38</v>
      </c>
      <c r="U32" s="60">
        <v>3.5</v>
      </c>
      <c r="V32" s="57"/>
      <c r="W32" s="57">
        <v>21</v>
      </c>
      <c r="X32" s="57"/>
      <c r="Y32" s="57"/>
      <c r="Z32" s="57"/>
      <c r="AA32" s="57"/>
      <c r="AB32" s="57">
        <v>60</v>
      </c>
      <c r="AC32" s="57"/>
      <c r="AD32" s="58"/>
      <c r="AE32" s="58"/>
      <c r="AF32" s="58"/>
      <c r="AG32" s="58"/>
      <c r="AH32" s="58"/>
      <c r="AI32" s="58"/>
      <c r="AJ32" s="58">
        <f t="shared" si="2"/>
        <v>81</v>
      </c>
      <c r="AK32" s="58">
        <f t="shared" si="3"/>
        <v>81</v>
      </c>
      <c r="AL32" s="59" t="s">
        <v>38</v>
      </c>
      <c r="AM32" s="60">
        <v>3.5</v>
      </c>
      <c r="AN32" s="62">
        <f t="shared" si="4"/>
        <v>162</v>
      </c>
      <c r="AO32" s="62">
        <f t="shared" si="5"/>
        <v>7</v>
      </c>
    </row>
    <row r="33" spans="1:41" ht="15" customHeight="1">
      <c r="A33" s="53">
        <v>16</v>
      </c>
      <c r="B33" s="54" t="s">
        <v>29</v>
      </c>
      <c r="C33" s="55" t="s">
        <v>136</v>
      </c>
      <c r="D33" s="56"/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>
        <f t="shared" si="0"/>
        <v>0</v>
      </c>
      <c r="S33" s="58">
        <f t="shared" si="1"/>
        <v>0</v>
      </c>
      <c r="T33" s="61"/>
      <c r="U33" s="60"/>
      <c r="V33" s="57"/>
      <c r="W33" s="57"/>
      <c r="X33" s="57"/>
      <c r="Y33" s="57"/>
      <c r="Z33" s="57"/>
      <c r="AA33" s="57"/>
      <c r="AB33" s="57">
        <v>20</v>
      </c>
      <c r="AC33" s="57"/>
      <c r="AD33" s="58"/>
      <c r="AE33" s="58"/>
      <c r="AF33" s="58"/>
      <c r="AG33" s="58"/>
      <c r="AH33" s="58"/>
      <c r="AI33" s="58"/>
      <c r="AJ33" s="58">
        <f t="shared" si="2"/>
        <v>20</v>
      </c>
      <c r="AK33" s="58">
        <f t="shared" si="3"/>
        <v>20</v>
      </c>
      <c r="AL33" s="59" t="s">
        <v>37</v>
      </c>
      <c r="AM33" s="60">
        <v>1</v>
      </c>
      <c r="AN33" s="62">
        <f t="shared" si="4"/>
        <v>20</v>
      </c>
      <c r="AO33" s="62">
        <f t="shared" si="5"/>
        <v>1</v>
      </c>
    </row>
    <row r="34" spans="1:41" ht="15" customHeight="1" thickBot="1">
      <c r="A34" s="53">
        <v>17</v>
      </c>
      <c r="B34" s="54" t="s">
        <v>29</v>
      </c>
      <c r="C34" s="55" t="s">
        <v>125</v>
      </c>
      <c r="D34" s="56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>
        <f t="shared" si="0"/>
        <v>0</v>
      </c>
      <c r="S34" s="58">
        <f t="shared" si="1"/>
        <v>0</v>
      </c>
      <c r="T34" s="61"/>
      <c r="U34" s="60"/>
      <c r="V34" s="57"/>
      <c r="W34" s="57"/>
      <c r="X34" s="57"/>
      <c r="Y34" s="57"/>
      <c r="Z34" s="57"/>
      <c r="AA34" s="57"/>
      <c r="AB34" s="57"/>
      <c r="AC34" s="57"/>
      <c r="AD34" s="58"/>
      <c r="AE34" s="58"/>
      <c r="AF34" s="58"/>
      <c r="AG34" s="58"/>
      <c r="AH34" s="58">
        <v>120</v>
      </c>
      <c r="AI34" s="58"/>
      <c r="AJ34" s="58">
        <f t="shared" si="2"/>
        <v>120</v>
      </c>
      <c r="AK34" s="58">
        <f t="shared" si="3"/>
        <v>120</v>
      </c>
      <c r="AL34" s="59" t="s">
        <v>38</v>
      </c>
      <c r="AM34" s="60">
        <v>4</v>
      </c>
      <c r="AN34" s="62">
        <f t="shared" si="4"/>
        <v>120</v>
      </c>
      <c r="AO34" s="62">
        <f t="shared" si="5"/>
        <v>4</v>
      </c>
    </row>
    <row r="35" spans="1:41" ht="15" customHeight="1" thickBot="1">
      <c r="A35" s="102" t="s">
        <v>3</v>
      </c>
      <c r="B35" s="102"/>
      <c r="C35" s="102"/>
      <c r="D35" s="66">
        <f aca="true" t="shared" si="6" ref="D35:S35">SUM(D18:D34)</f>
        <v>71</v>
      </c>
      <c r="E35" s="66">
        <f t="shared" si="6"/>
        <v>88</v>
      </c>
      <c r="F35" s="66">
        <f t="shared" si="6"/>
        <v>0</v>
      </c>
      <c r="G35" s="66">
        <f t="shared" si="6"/>
        <v>0</v>
      </c>
      <c r="H35" s="66">
        <f t="shared" si="6"/>
        <v>0</v>
      </c>
      <c r="I35" s="66">
        <f t="shared" si="6"/>
        <v>0</v>
      </c>
      <c r="J35" s="66">
        <f t="shared" si="6"/>
        <v>371</v>
      </c>
      <c r="K35" s="66">
        <f t="shared" si="6"/>
        <v>0</v>
      </c>
      <c r="L35" s="66">
        <f t="shared" si="6"/>
        <v>0</v>
      </c>
      <c r="M35" s="66">
        <f t="shared" si="6"/>
        <v>0</v>
      </c>
      <c r="N35" s="66">
        <f t="shared" si="6"/>
        <v>0</v>
      </c>
      <c r="O35" s="66">
        <f t="shared" si="6"/>
        <v>0</v>
      </c>
      <c r="P35" s="66">
        <f t="shared" si="6"/>
        <v>0</v>
      </c>
      <c r="Q35" s="66">
        <f t="shared" si="6"/>
        <v>0</v>
      </c>
      <c r="R35" s="66">
        <f t="shared" si="6"/>
        <v>530</v>
      </c>
      <c r="S35" s="66">
        <f t="shared" si="6"/>
        <v>530</v>
      </c>
      <c r="T35" s="66"/>
      <c r="U35" s="66">
        <f aca="true" t="shared" si="7" ref="U35:AK35">SUM(U18:U34)</f>
        <v>29.5</v>
      </c>
      <c r="V35" s="66">
        <f t="shared" si="7"/>
        <v>86</v>
      </c>
      <c r="W35" s="66">
        <f t="shared" si="7"/>
        <v>59</v>
      </c>
      <c r="X35" s="66">
        <f t="shared" si="7"/>
        <v>0</v>
      </c>
      <c r="Y35" s="66">
        <f t="shared" si="7"/>
        <v>0</v>
      </c>
      <c r="Z35" s="66">
        <f t="shared" si="7"/>
        <v>0</v>
      </c>
      <c r="AA35" s="66">
        <f t="shared" si="7"/>
        <v>0</v>
      </c>
      <c r="AB35" s="66">
        <f t="shared" si="7"/>
        <v>475</v>
      </c>
      <c r="AC35" s="66">
        <f t="shared" si="7"/>
        <v>0</v>
      </c>
      <c r="AD35" s="66">
        <f t="shared" si="7"/>
        <v>0</v>
      </c>
      <c r="AE35" s="66">
        <f t="shared" si="7"/>
        <v>0</v>
      </c>
      <c r="AF35" s="66">
        <f t="shared" si="7"/>
        <v>0</v>
      </c>
      <c r="AG35" s="66">
        <f t="shared" si="7"/>
        <v>0</v>
      </c>
      <c r="AH35" s="66">
        <f t="shared" si="7"/>
        <v>120</v>
      </c>
      <c r="AI35" s="66">
        <f t="shared" si="7"/>
        <v>0</v>
      </c>
      <c r="AJ35" s="66">
        <f t="shared" si="7"/>
        <v>740</v>
      </c>
      <c r="AK35" s="66">
        <f t="shared" si="7"/>
        <v>740</v>
      </c>
      <c r="AL35" s="66"/>
      <c r="AM35" s="66">
        <f>SUM(AM18:AM34)</f>
        <v>36</v>
      </c>
      <c r="AN35" s="67">
        <f>SUM(S35,AK35)</f>
        <v>1270</v>
      </c>
      <c r="AO35" s="67">
        <f>SUM(AO18:AO34)</f>
        <v>62.5</v>
      </c>
    </row>
    <row r="36" spans="1:41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1:41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  <row r="41" spans="1:41" ht="12.75">
      <c r="A41" s="39"/>
      <c r="B41" s="39"/>
      <c r="C41" s="39" t="s">
        <v>4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103" t="s">
        <v>4</v>
      </c>
      <c r="AG41" s="103"/>
      <c r="AH41" s="103"/>
      <c r="AI41" s="103"/>
      <c r="AJ41" s="103"/>
      <c r="AK41" s="103"/>
      <c r="AL41" s="103"/>
      <c r="AM41" s="39"/>
      <c r="AN41" s="39"/>
      <c r="AO41" s="39"/>
    </row>
    <row r="42" spans="1:41" ht="12.75">
      <c r="A42" s="39"/>
      <c r="B42" s="39"/>
      <c r="C42" s="68" t="s">
        <v>39</v>
      </c>
      <c r="D42" s="39"/>
      <c r="E42" s="39"/>
      <c r="F42" s="39"/>
      <c r="G42" s="39"/>
      <c r="H42" s="39"/>
      <c r="I42" s="39"/>
      <c r="J42" s="39"/>
      <c r="K42" s="39"/>
      <c r="L42" s="39"/>
      <c r="M42" s="69"/>
      <c r="N42" s="39"/>
      <c r="O42" s="103"/>
      <c r="P42" s="103"/>
      <c r="Q42" s="103"/>
      <c r="R42" s="103"/>
      <c r="S42" s="103"/>
      <c r="T42" s="103"/>
      <c r="U42" s="103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103" t="s">
        <v>5</v>
      </c>
      <c r="AG42" s="103"/>
      <c r="AH42" s="103"/>
      <c r="AI42" s="103"/>
      <c r="AJ42" s="103"/>
      <c r="AK42" s="103"/>
      <c r="AL42" s="103"/>
      <c r="AM42" s="39"/>
      <c r="AN42" s="39"/>
      <c r="AO42" s="39"/>
    </row>
  </sheetData>
  <sheetProtection password="C1C9" sheet="1" objects="1" scenarios="1"/>
  <mergeCells count="12">
    <mergeCell ref="A6:AO6"/>
    <mergeCell ref="M7:V7"/>
    <mergeCell ref="A16:A17"/>
    <mergeCell ref="C16:C17"/>
    <mergeCell ref="D16:U16"/>
    <mergeCell ref="V16:AM16"/>
    <mergeCell ref="AN16:AN17"/>
    <mergeCell ref="AO16:AO17"/>
    <mergeCell ref="A35:C35"/>
    <mergeCell ref="AF41:AL41"/>
    <mergeCell ref="O42:U42"/>
    <mergeCell ref="AF42:AL42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zoomScale="70" zoomScaleNormal="70" zoomScalePageLayoutView="0" workbookViewId="0" topLeftCell="C1">
      <selection activeCell="M7" sqref="M7:V7"/>
    </sheetView>
  </sheetViews>
  <sheetFormatPr defaultColWidth="9.140625" defaultRowHeight="12.75"/>
  <cols>
    <col min="1" max="1" width="4.57421875" style="41" customWidth="1"/>
    <col min="2" max="2" width="12.140625" style="41" customWidth="1"/>
    <col min="3" max="3" width="30.8515625" style="41" customWidth="1"/>
    <col min="4" max="16384" width="9.140625" style="41" customWidth="1"/>
  </cols>
  <sheetData>
    <row r="1" spans="1:41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70" t="s">
        <v>139</v>
      </c>
      <c r="AK1" s="70"/>
      <c r="AL1" s="70"/>
      <c r="AM1" s="70"/>
      <c r="AN1" s="70"/>
      <c r="AO1" s="70"/>
    </row>
    <row r="2" spans="1:41" ht="12.75">
      <c r="A2" s="39"/>
      <c r="B2" s="7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72" t="s">
        <v>140</v>
      </c>
      <c r="AK2" s="72"/>
      <c r="AL2" s="72"/>
      <c r="AM2" s="72"/>
      <c r="AN2" s="72"/>
      <c r="AO2" s="70"/>
    </row>
    <row r="3" spans="1:41" ht="12.75">
      <c r="A3" s="39"/>
      <c r="B3" s="71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70" t="s">
        <v>41</v>
      </c>
      <c r="AK3" s="70"/>
      <c r="AL3" s="70"/>
      <c r="AM3" s="70"/>
      <c r="AN3" s="70"/>
      <c r="AO3" s="70"/>
    </row>
    <row r="4" spans="1:41" ht="12.75">
      <c r="A4" s="39"/>
      <c r="B4" s="71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72" t="s">
        <v>141</v>
      </c>
      <c r="AK4" s="72"/>
      <c r="AL4" s="72"/>
      <c r="AM4" s="72"/>
      <c r="AN4" s="72"/>
      <c r="AO4" s="70"/>
    </row>
    <row r="5" spans="1:41" ht="12.75">
      <c r="A5" s="39"/>
      <c r="B5" s="73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 t="s">
        <v>142</v>
      </c>
      <c r="AK5" s="39"/>
      <c r="AL5" s="39"/>
      <c r="AM5" s="39"/>
      <c r="AN5" s="39"/>
      <c r="AO5" s="39"/>
    </row>
    <row r="6" spans="1:41" ht="15.75">
      <c r="A6" s="104" t="s">
        <v>86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</row>
    <row r="7" spans="1:41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4.25">
      <c r="A9" s="46" t="s">
        <v>13</v>
      </c>
      <c r="B9" s="46"/>
      <c r="C9" s="46" t="s">
        <v>40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4.25">
      <c r="A10" s="46" t="s">
        <v>16</v>
      </c>
      <c r="B10" s="46"/>
      <c r="C10" s="46" t="s">
        <v>35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4.25">
      <c r="A11" s="46" t="s">
        <v>14</v>
      </c>
      <c r="B11" s="46"/>
      <c r="C11" s="46" t="s">
        <v>62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 ht="14.25">
      <c r="A12" s="46" t="s">
        <v>15</v>
      </c>
      <c r="B12" s="46"/>
      <c r="C12" s="46" t="s">
        <v>36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4.25">
      <c r="A13" s="46" t="s">
        <v>143</v>
      </c>
      <c r="B13" s="46"/>
      <c r="C13" s="4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41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</row>
    <row r="15" spans="1:41" ht="13.5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ht="13.5" thickBot="1">
      <c r="A16" s="105" t="s">
        <v>7</v>
      </c>
      <c r="B16" s="47"/>
      <c r="C16" s="106" t="s">
        <v>6</v>
      </c>
      <c r="D16" s="107" t="s">
        <v>9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 t="s">
        <v>10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0" t="s">
        <v>11</v>
      </c>
      <c r="AO16" s="101" t="s">
        <v>12</v>
      </c>
    </row>
    <row r="17" spans="1:41" ht="232.5">
      <c r="A17" s="105"/>
      <c r="B17" s="74" t="s">
        <v>28</v>
      </c>
      <c r="C17" s="106"/>
      <c r="D17" s="49" t="s">
        <v>17</v>
      </c>
      <c r="E17" s="50" t="s">
        <v>18</v>
      </c>
      <c r="F17" s="51" t="s">
        <v>19</v>
      </c>
      <c r="G17" s="51" t="s">
        <v>20</v>
      </c>
      <c r="H17" s="51" t="s">
        <v>21</v>
      </c>
      <c r="I17" s="51" t="s">
        <v>22</v>
      </c>
      <c r="J17" s="51" t="s">
        <v>23</v>
      </c>
      <c r="K17" s="51" t="s">
        <v>31</v>
      </c>
      <c r="L17" s="51" t="s">
        <v>32</v>
      </c>
      <c r="M17" s="51" t="s">
        <v>24</v>
      </c>
      <c r="N17" s="51" t="s">
        <v>30</v>
      </c>
      <c r="O17" s="51" t="s">
        <v>27</v>
      </c>
      <c r="P17" s="51" t="s">
        <v>25</v>
      </c>
      <c r="Q17" s="51" t="s">
        <v>0</v>
      </c>
      <c r="R17" s="51" t="s">
        <v>26</v>
      </c>
      <c r="S17" s="51" t="s">
        <v>8</v>
      </c>
      <c r="T17" s="51" t="s">
        <v>1</v>
      </c>
      <c r="U17" s="52" t="s">
        <v>2</v>
      </c>
      <c r="V17" s="50" t="s">
        <v>17</v>
      </c>
      <c r="W17" s="50" t="s">
        <v>18</v>
      </c>
      <c r="X17" s="50" t="s">
        <v>19</v>
      </c>
      <c r="Y17" s="50" t="s">
        <v>20</v>
      </c>
      <c r="Z17" s="50" t="s">
        <v>21</v>
      </c>
      <c r="AA17" s="50" t="s">
        <v>22</v>
      </c>
      <c r="AB17" s="50" t="s">
        <v>23</v>
      </c>
      <c r="AC17" s="51" t="s">
        <v>33</v>
      </c>
      <c r="AD17" s="51" t="s">
        <v>32</v>
      </c>
      <c r="AE17" s="51" t="s">
        <v>24</v>
      </c>
      <c r="AF17" s="51" t="s">
        <v>30</v>
      </c>
      <c r="AG17" s="51" t="s">
        <v>27</v>
      </c>
      <c r="AH17" s="51" t="s">
        <v>25</v>
      </c>
      <c r="AI17" s="51" t="s">
        <v>0</v>
      </c>
      <c r="AJ17" s="51" t="s">
        <v>26</v>
      </c>
      <c r="AK17" s="51" t="s">
        <v>8</v>
      </c>
      <c r="AL17" s="51" t="s">
        <v>1</v>
      </c>
      <c r="AM17" s="52" t="s">
        <v>2</v>
      </c>
      <c r="AN17" s="100"/>
      <c r="AO17" s="101"/>
    </row>
    <row r="18" spans="1:41" ht="25.5">
      <c r="A18" s="53">
        <v>1</v>
      </c>
      <c r="B18" s="54" t="s">
        <v>29</v>
      </c>
      <c r="C18" s="55" t="s">
        <v>144</v>
      </c>
      <c r="D18" s="56"/>
      <c r="E18" s="57"/>
      <c r="F18" s="58"/>
      <c r="G18" s="58"/>
      <c r="H18" s="58"/>
      <c r="I18" s="58"/>
      <c r="J18" s="58">
        <v>75</v>
      </c>
      <c r="K18" s="58"/>
      <c r="L18" s="58"/>
      <c r="M18" s="58"/>
      <c r="N18" s="58"/>
      <c r="O18" s="58"/>
      <c r="P18" s="58"/>
      <c r="Q18" s="58"/>
      <c r="R18" s="58">
        <f aca="true" t="shared" si="0" ref="R18:R41">SUM(D18:P18)</f>
        <v>75</v>
      </c>
      <c r="S18" s="58">
        <f aca="true" t="shared" si="1" ref="S18:S41">SUM(D18:Q18)</f>
        <v>75</v>
      </c>
      <c r="T18" s="59" t="s">
        <v>38</v>
      </c>
      <c r="U18" s="60">
        <v>3.5</v>
      </c>
      <c r="V18" s="57"/>
      <c r="W18" s="57"/>
      <c r="X18" s="57"/>
      <c r="Y18" s="57"/>
      <c r="Z18" s="57"/>
      <c r="AA18" s="57"/>
      <c r="AB18" s="57">
        <v>75</v>
      </c>
      <c r="AC18" s="57"/>
      <c r="AD18" s="58"/>
      <c r="AE18" s="58"/>
      <c r="AF18" s="58"/>
      <c r="AG18" s="58"/>
      <c r="AH18" s="58"/>
      <c r="AI18" s="58"/>
      <c r="AJ18" s="58">
        <f aca="true" t="shared" si="2" ref="AJ18:AJ41">SUM(V18:AH18)</f>
        <v>75</v>
      </c>
      <c r="AK18" s="58">
        <f aca="true" t="shared" si="3" ref="AK18:AK41">SUM(V18:AI18)</f>
        <v>75</v>
      </c>
      <c r="AL18" s="59" t="s">
        <v>37</v>
      </c>
      <c r="AM18" s="60">
        <v>3.5</v>
      </c>
      <c r="AN18" s="62">
        <f>S18+AK18</f>
        <v>150</v>
      </c>
      <c r="AO18" s="62">
        <f>U18+AM18</f>
        <v>7</v>
      </c>
    </row>
    <row r="19" spans="1:41" ht="12.75">
      <c r="A19" s="53">
        <v>2</v>
      </c>
      <c r="B19" s="54" t="s">
        <v>29</v>
      </c>
      <c r="C19" s="55" t="s">
        <v>131</v>
      </c>
      <c r="D19" s="56"/>
      <c r="E19" s="57"/>
      <c r="F19" s="58"/>
      <c r="G19" s="58"/>
      <c r="H19" s="58"/>
      <c r="I19" s="58"/>
      <c r="J19" s="58">
        <v>70</v>
      </c>
      <c r="K19" s="58"/>
      <c r="L19" s="58"/>
      <c r="M19" s="58"/>
      <c r="N19" s="58"/>
      <c r="O19" s="58"/>
      <c r="P19" s="58"/>
      <c r="Q19" s="58"/>
      <c r="R19" s="58">
        <f t="shared" si="0"/>
        <v>70</v>
      </c>
      <c r="S19" s="58">
        <f t="shared" si="1"/>
        <v>70</v>
      </c>
      <c r="T19" s="59" t="s">
        <v>38</v>
      </c>
      <c r="U19" s="60">
        <v>6</v>
      </c>
      <c r="V19" s="57"/>
      <c r="W19" s="57">
        <v>17</v>
      </c>
      <c r="X19" s="57"/>
      <c r="Y19" s="57"/>
      <c r="Z19" s="57"/>
      <c r="AA19" s="57"/>
      <c r="AB19" s="57">
        <v>60</v>
      </c>
      <c r="AC19" s="57"/>
      <c r="AD19" s="58"/>
      <c r="AE19" s="58"/>
      <c r="AF19" s="58"/>
      <c r="AG19" s="58"/>
      <c r="AH19" s="58"/>
      <c r="AI19" s="58"/>
      <c r="AJ19" s="58">
        <f t="shared" si="2"/>
        <v>77</v>
      </c>
      <c r="AK19" s="58">
        <f t="shared" si="3"/>
        <v>77</v>
      </c>
      <c r="AL19" s="59" t="s">
        <v>37</v>
      </c>
      <c r="AM19" s="60">
        <v>3</v>
      </c>
      <c r="AN19" s="62">
        <f aca="true" t="shared" si="4" ref="AN19:AN41">S19+AK19</f>
        <v>147</v>
      </c>
      <c r="AO19" s="62">
        <f aca="true" t="shared" si="5" ref="AO19:AO41">U19+AM19</f>
        <v>9</v>
      </c>
    </row>
    <row r="20" spans="1:41" ht="12.75">
      <c r="A20" s="53">
        <v>3</v>
      </c>
      <c r="B20" s="54" t="s">
        <v>29</v>
      </c>
      <c r="C20" s="55" t="s">
        <v>59</v>
      </c>
      <c r="D20" s="56"/>
      <c r="E20" s="57">
        <v>10</v>
      </c>
      <c r="F20" s="58"/>
      <c r="G20" s="58"/>
      <c r="H20" s="58"/>
      <c r="I20" s="58"/>
      <c r="J20" s="58">
        <v>60</v>
      </c>
      <c r="K20" s="58"/>
      <c r="L20" s="58"/>
      <c r="M20" s="58"/>
      <c r="N20" s="58"/>
      <c r="O20" s="58"/>
      <c r="P20" s="58"/>
      <c r="Q20" s="58"/>
      <c r="R20" s="58">
        <f t="shared" si="0"/>
        <v>70</v>
      </c>
      <c r="S20" s="58">
        <f t="shared" si="1"/>
        <v>70</v>
      </c>
      <c r="T20" s="59" t="s">
        <v>37</v>
      </c>
      <c r="U20" s="60">
        <v>4</v>
      </c>
      <c r="V20" s="57"/>
      <c r="W20" s="57"/>
      <c r="X20" s="57"/>
      <c r="Y20" s="57"/>
      <c r="Z20" s="57"/>
      <c r="AA20" s="57"/>
      <c r="AB20" s="57"/>
      <c r="AC20" s="57"/>
      <c r="AD20" s="58"/>
      <c r="AE20" s="58"/>
      <c r="AF20" s="58"/>
      <c r="AG20" s="58"/>
      <c r="AH20" s="58"/>
      <c r="AI20" s="58"/>
      <c r="AJ20" s="58">
        <f t="shared" si="2"/>
        <v>0</v>
      </c>
      <c r="AK20" s="58">
        <f t="shared" si="3"/>
        <v>0</v>
      </c>
      <c r="AL20" s="59"/>
      <c r="AM20" s="60"/>
      <c r="AN20" s="62">
        <f t="shared" si="4"/>
        <v>70</v>
      </c>
      <c r="AO20" s="62">
        <f t="shared" si="5"/>
        <v>4</v>
      </c>
    </row>
    <row r="21" spans="1:41" ht="25.5">
      <c r="A21" s="53">
        <v>4</v>
      </c>
      <c r="B21" s="54" t="s">
        <v>29</v>
      </c>
      <c r="C21" s="55" t="s">
        <v>145</v>
      </c>
      <c r="D21" s="56"/>
      <c r="E21" s="57"/>
      <c r="F21" s="58"/>
      <c r="G21" s="58"/>
      <c r="H21" s="58"/>
      <c r="I21" s="58"/>
      <c r="J21" s="58">
        <v>30</v>
      </c>
      <c r="K21" s="58"/>
      <c r="L21" s="58"/>
      <c r="M21" s="58"/>
      <c r="N21" s="58"/>
      <c r="O21" s="58"/>
      <c r="P21" s="58"/>
      <c r="Q21" s="58"/>
      <c r="R21" s="58">
        <f t="shared" si="0"/>
        <v>30</v>
      </c>
      <c r="S21" s="58">
        <f t="shared" si="1"/>
        <v>30</v>
      </c>
      <c r="T21" s="59" t="s">
        <v>38</v>
      </c>
      <c r="U21" s="60">
        <v>2</v>
      </c>
      <c r="V21" s="57">
        <v>15</v>
      </c>
      <c r="W21" s="57"/>
      <c r="X21" s="57"/>
      <c r="Y21" s="57"/>
      <c r="Z21" s="57"/>
      <c r="AA21" s="57"/>
      <c r="AB21" s="57">
        <v>60</v>
      </c>
      <c r="AC21" s="57"/>
      <c r="AD21" s="58"/>
      <c r="AE21" s="58"/>
      <c r="AF21" s="58"/>
      <c r="AG21" s="58"/>
      <c r="AH21" s="58"/>
      <c r="AI21" s="58"/>
      <c r="AJ21" s="58">
        <f t="shared" si="2"/>
        <v>75</v>
      </c>
      <c r="AK21" s="58">
        <f t="shared" si="3"/>
        <v>75</v>
      </c>
      <c r="AL21" s="59" t="s">
        <v>37</v>
      </c>
      <c r="AM21" s="60">
        <v>5</v>
      </c>
      <c r="AN21" s="62">
        <f t="shared" si="4"/>
        <v>105</v>
      </c>
      <c r="AO21" s="62">
        <f t="shared" si="5"/>
        <v>7</v>
      </c>
    </row>
    <row r="22" spans="1:41" ht="12.75">
      <c r="A22" s="53">
        <v>5</v>
      </c>
      <c r="B22" s="54" t="s">
        <v>29</v>
      </c>
      <c r="C22" s="55" t="s">
        <v>133</v>
      </c>
      <c r="D22" s="56"/>
      <c r="E22" s="57">
        <v>10</v>
      </c>
      <c r="F22" s="58"/>
      <c r="G22" s="58"/>
      <c r="H22" s="58"/>
      <c r="I22" s="58"/>
      <c r="J22" s="58">
        <v>54</v>
      </c>
      <c r="K22" s="58"/>
      <c r="L22" s="58"/>
      <c r="M22" s="58"/>
      <c r="N22" s="58"/>
      <c r="O22" s="58"/>
      <c r="P22" s="58"/>
      <c r="Q22" s="58"/>
      <c r="R22" s="58">
        <f t="shared" si="0"/>
        <v>64</v>
      </c>
      <c r="S22" s="58">
        <f t="shared" si="1"/>
        <v>64</v>
      </c>
      <c r="T22" s="59" t="s">
        <v>37</v>
      </c>
      <c r="U22" s="60">
        <v>5</v>
      </c>
      <c r="V22" s="57"/>
      <c r="W22" s="57"/>
      <c r="X22" s="57"/>
      <c r="Y22" s="57"/>
      <c r="Z22" s="57"/>
      <c r="AA22" s="57"/>
      <c r="AB22" s="57"/>
      <c r="AC22" s="57"/>
      <c r="AD22" s="58"/>
      <c r="AE22" s="58"/>
      <c r="AF22" s="58"/>
      <c r="AG22" s="58"/>
      <c r="AH22" s="58"/>
      <c r="AI22" s="58"/>
      <c r="AJ22" s="58">
        <f t="shared" si="2"/>
        <v>0</v>
      </c>
      <c r="AK22" s="58">
        <f t="shared" si="3"/>
        <v>0</v>
      </c>
      <c r="AL22" s="59"/>
      <c r="AM22" s="60"/>
      <c r="AN22" s="62">
        <f t="shared" si="4"/>
        <v>64</v>
      </c>
      <c r="AO22" s="62">
        <f t="shared" si="5"/>
        <v>5</v>
      </c>
    </row>
    <row r="23" spans="1:41" ht="12.75">
      <c r="A23" s="53">
        <v>6</v>
      </c>
      <c r="B23" s="54" t="s">
        <v>29</v>
      </c>
      <c r="C23" s="55" t="s">
        <v>60</v>
      </c>
      <c r="D23" s="56"/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>
        <f t="shared" si="0"/>
        <v>0</v>
      </c>
      <c r="S23" s="58">
        <f t="shared" si="1"/>
        <v>0</v>
      </c>
      <c r="T23" s="59"/>
      <c r="U23" s="60"/>
      <c r="V23" s="57"/>
      <c r="W23" s="57"/>
      <c r="X23" s="57"/>
      <c r="Y23" s="57"/>
      <c r="Z23" s="57"/>
      <c r="AA23" s="57"/>
      <c r="AB23" s="57">
        <v>60</v>
      </c>
      <c r="AC23" s="57"/>
      <c r="AD23" s="58"/>
      <c r="AE23" s="58"/>
      <c r="AF23" s="58"/>
      <c r="AG23" s="58"/>
      <c r="AH23" s="58"/>
      <c r="AI23" s="58"/>
      <c r="AJ23" s="58">
        <f t="shared" si="2"/>
        <v>60</v>
      </c>
      <c r="AK23" s="58">
        <f t="shared" si="3"/>
        <v>60</v>
      </c>
      <c r="AL23" s="59" t="s">
        <v>37</v>
      </c>
      <c r="AM23" s="60">
        <v>4</v>
      </c>
      <c r="AN23" s="62">
        <f t="shared" si="4"/>
        <v>60</v>
      </c>
      <c r="AO23" s="62">
        <f t="shared" si="5"/>
        <v>4</v>
      </c>
    </row>
    <row r="24" spans="1:41" ht="12.75">
      <c r="A24" s="53">
        <v>7</v>
      </c>
      <c r="B24" s="54" t="s">
        <v>29</v>
      </c>
      <c r="C24" s="55" t="s">
        <v>61</v>
      </c>
      <c r="D24" s="56"/>
      <c r="E24" s="57"/>
      <c r="F24" s="58"/>
      <c r="G24" s="58"/>
      <c r="H24" s="58"/>
      <c r="I24" s="58"/>
      <c r="J24" s="58">
        <v>45</v>
      </c>
      <c r="K24" s="58"/>
      <c r="L24" s="58"/>
      <c r="M24" s="58"/>
      <c r="N24" s="58"/>
      <c r="O24" s="58"/>
      <c r="P24" s="58"/>
      <c r="Q24" s="58"/>
      <c r="R24" s="58">
        <f t="shared" si="0"/>
        <v>45</v>
      </c>
      <c r="S24" s="58">
        <f t="shared" si="1"/>
        <v>45</v>
      </c>
      <c r="T24" s="59" t="s">
        <v>38</v>
      </c>
      <c r="U24" s="60">
        <v>3.5</v>
      </c>
      <c r="V24" s="57"/>
      <c r="W24" s="57"/>
      <c r="X24" s="57"/>
      <c r="Y24" s="57"/>
      <c r="Z24" s="57"/>
      <c r="AA24" s="57"/>
      <c r="AB24" s="57">
        <v>45</v>
      </c>
      <c r="AC24" s="57"/>
      <c r="AD24" s="58"/>
      <c r="AE24" s="58"/>
      <c r="AF24" s="58"/>
      <c r="AG24" s="58"/>
      <c r="AH24" s="58"/>
      <c r="AI24" s="58"/>
      <c r="AJ24" s="58">
        <f t="shared" si="2"/>
        <v>45</v>
      </c>
      <c r="AK24" s="58">
        <f t="shared" si="3"/>
        <v>45</v>
      </c>
      <c r="AL24" s="59" t="s">
        <v>37</v>
      </c>
      <c r="AM24" s="60">
        <v>4</v>
      </c>
      <c r="AN24" s="62">
        <f t="shared" si="4"/>
        <v>90</v>
      </c>
      <c r="AO24" s="62">
        <f t="shared" si="5"/>
        <v>7.5</v>
      </c>
    </row>
    <row r="25" spans="1:41" ht="12.75">
      <c r="A25" s="53">
        <v>8</v>
      </c>
      <c r="B25" s="54" t="s">
        <v>29</v>
      </c>
      <c r="C25" s="55" t="s">
        <v>146</v>
      </c>
      <c r="D25" s="56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>
        <f t="shared" si="0"/>
        <v>0</v>
      </c>
      <c r="S25" s="58">
        <f t="shared" si="1"/>
        <v>0</v>
      </c>
      <c r="T25" s="59"/>
      <c r="U25" s="60"/>
      <c r="V25" s="57">
        <v>2</v>
      </c>
      <c r="W25" s="57">
        <v>3</v>
      </c>
      <c r="X25" s="57"/>
      <c r="Y25" s="57"/>
      <c r="Z25" s="57"/>
      <c r="AA25" s="57"/>
      <c r="AB25" s="57">
        <v>40</v>
      </c>
      <c r="AC25" s="57"/>
      <c r="AD25" s="58"/>
      <c r="AE25" s="58"/>
      <c r="AF25" s="58"/>
      <c r="AG25" s="58"/>
      <c r="AH25" s="58"/>
      <c r="AI25" s="58"/>
      <c r="AJ25" s="58">
        <f t="shared" si="2"/>
        <v>45</v>
      </c>
      <c r="AK25" s="58">
        <f t="shared" si="3"/>
        <v>45</v>
      </c>
      <c r="AL25" s="59" t="s">
        <v>38</v>
      </c>
      <c r="AM25" s="60">
        <v>3</v>
      </c>
      <c r="AN25" s="62">
        <f t="shared" si="4"/>
        <v>45</v>
      </c>
      <c r="AO25" s="62">
        <f t="shared" si="5"/>
        <v>3</v>
      </c>
    </row>
    <row r="26" spans="1:41" ht="25.5">
      <c r="A26" s="53">
        <v>9</v>
      </c>
      <c r="B26" s="54" t="s">
        <v>29</v>
      </c>
      <c r="C26" s="55" t="s">
        <v>147</v>
      </c>
      <c r="D26" s="56"/>
      <c r="E26" s="57"/>
      <c r="F26" s="58"/>
      <c r="G26" s="58"/>
      <c r="H26" s="58"/>
      <c r="I26" s="58"/>
      <c r="J26" s="58">
        <v>40</v>
      </c>
      <c r="K26" s="58"/>
      <c r="L26" s="58"/>
      <c r="M26" s="58"/>
      <c r="N26" s="58"/>
      <c r="O26" s="58"/>
      <c r="P26" s="58"/>
      <c r="Q26" s="58"/>
      <c r="R26" s="58">
        <f t="shared" si="0"/>
        <v>40</v>
      </c>
      <c r="S26" s="58">
        <f t="shared" si="1"/>
        <v>40</v>
      </c>
      <c r="T26" s="59" t="s">
        <v>37</v>
      </c>
      <c r="U26" s="60">
        <v>3</v>
      </c>
      <c r="V26" s="57"/>
      <c r="W26" s="57"/>
      <c r="X26" s="57"/>
      <c r="Y26" s="57"/>
      <c r="Z26" s="57"/>
      <c r="AA26" s="57"/>
      <c r="AB26" s="57"/>
      <c r="AC26" s="57"/>
      <c r="AD26" s="58"/>
      <c r="AE26" s="58"/>
      <c r="AF26" s="58"/>
      <c r="AG26" s="58"/>
      <c r="AH26" s="58"/>
      <c r="AI26" s="58"/>
      <c r="AJ26" s="58">
        <f t="shared" si="2"/>
        <v>0</v>
      </c>
      <c r="AK26" s="58">
        <f t="shared" si="3"/>
        <v>0</v>
      </c>
      <c r="AL26" s="59"/>
      <c r="AM26" s="60"/>
      <c r="AN26" s="62">
        <f t="shared" si="4"/>
        <v>40</v>
      </c>
      <c r="AO26" s="62">
        <f t="shared" si="5"/>
        <v>3</v>
      </c>
    </row>
    <row r="27" spans="1:41" ht="25.5">
      <c r="A27" s="53">
        <v>10</v>
      </c>
      <c r="B27" s="54" t="s">
        <v>29</v>
      </c>
      <c r="C27" s="55" t="s">
        <v>148</v>
      </c>
      <c r="D27" s="56"/>
      <c r="E27" s="57"/>
      <c r="F27" s="58"/>
      <c r="G27" s="58"/>
      <c r="H27" s="58"/>
      <c r="I27" s="58"/>
      <c r="J27" s="58">
        <v>10</v>
      </c>
      <c r="K27" s="58"/>
      <c r="L27" s="58"/>
      <c r="M27" s="58"/>
      <c r="N27" s="58"/>
      <c r="O27" s="58"/>
      <c r="P27" s="58"/>
      <c r="Q27" s="58"/>
      <c r="R27" s="58">
        <f t="shared" si="0"/>
        <v>10</v>
      </c>
      <c r="S27" s="58">
        <f t="shared" si="1"/>
        <v>10</v>
      </c>
      <c r="T27" s="59" t="s">
        <v>38</v>
      </c>
      <c r="U27" s="60">
        <v>1</v>
      </c>
      <c r="V27" s="57"/>
      <c r="W27" s="57"/>
      <c r="X27" s="57"/>
      <c r="Y27" s="57"/>
      <c r="Z27" s="57"/>
      <c r="AA27" s="57"/>
      <c r="AB27" s="57">
        <v>60</v>
      </c>
      <c r="AC27" s="57"/>
      <c r="AD27" s="58"/>
      <c r="AE27" s="58"/>
      <c r="AF27" s="58"/>
      <c r="AG27" s="58"/>
      <c r="AH27" s="58"/>
      <c r="AI27" s="58"/>
      <c r="AJ27" s="58">
        <f t="shared" si="2"/>
        <v>60</v>
      </c>
      <c r="AK27" s="58">
        <f t="shared" si="3"/>
        <v>60</v>
      </c>
      <c r="AL27" s="59" t="s">
        <v>37</v>
      </c>
      <c r="AM27" s="60">
        <v>2</v>
      </c>
      <c r="AN27" s="62">
        <f t="shared" si="4"/>
        <v>70</v>
      </c>
      <c r="AO27" s="62">
        <f t="shared" si="5"/>
        <v>3</v>
      </c>
    </row>
    <row r="28" spans="1:41" ht="12.75">
      <c r="A28" s="53">
        <v>11</v>
      </c>
      <c r="B28" s="54" t="s">
        <v>29</v>
      </c>
      <c r="C28" s="55" t="s">
        <v>63</v>
      </c>
      <c r="D28" s="56"/>
      <c r="E28" s="57">
        <v>30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>
        <f t="shared" si="0"/>
        <v>30</v>
      </c>
      <c r="S28" s="58">
        <f t="shared" si="1"/>
        <v>30</v>
      </c>
      <c r="T28" s="59" t="s">
        <v>38</v>
      </c>
      <c r="U28" s="60">
        <v>1</v>
      </c>
      <c r="V28" s="57"/>
      <c r="W28" s="57"/>
      <c r="X28" s="57"/>
      <c r="Y28" s="57"/>
      <c r="Z28" s="57"/>
      <c r="AA28" s="57"/>
      <c r="AB28" s="57"/>
      <c r="AC28" s="57"/>
      <c r="AD28" s="58"/>
      <c r="AE28" s="58"/>
      <c r="AF28" s="58"/>
      <c r="AG28" s="58"/>
      <c r="AH28" s="58"/>
      <c r="AI28" s="58"/>
      <c r="AJ28" s="58">
        <f t="shared" si="2"/>
        <v>0</v>
      </c>
      <c r="AK28" s="58">
        <f t="shared" si="3"/>
        <v>0</v>
      </c>
      <c r="AL28" s="63"/>
      <c r="AM28" s="60"/>
      <c r="AN28" s="62">
        <f t="shared" si="4"/>
        <v>30</v>
      </c>
      <c r="AO28" s="62">
        <f t="shared" si="5"/>
        <v>1</v>
      </c>
    </row>
    <row r="29" spans="1:41" ht="12.75">
      <c r="A29" s="53">
        <v>12</v>
      </c>
      <c r="B29" s="54" t="s">
        <v>29</v>
      </c>
      <c r="C29" s="55" t="s">
        <v>64</v>
      </c>
      <c r="D29" s="56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>
        <f t="shared" si="0"/>
        <v>0</v>
      </c>
      <c r="S29" s="58">
        <f t="shared" si="1"/>
        <v>0</v>
      </c>
      <c r="T29" s="63"/>
      <c r="U29" s="60"/>
      <c r="V29" s="57"/>
      <c r="W29" s="57">
        <v>9</v>
      </c>
      <c r="X29" s="57"/>
      <c r="Y29" s="57">
        <v>5</v>
      </c>
      <c r="Z29" s="57"/>
      <c r="AA29" s="57"/>
      <c r="AB29" s="57"/>
      <c r="AC29" s="57"/>
      <c r="AD29" s="58"/>
      <c r="AE29" s="58"/>
      <c r="AF29" s="58"/>
      <c r="AG29" s="58"/>
      <c r="AH29" s="58"/>
      <c r="AI29" s="58"/>
      <c r="AJ29" s="58">
        <f t="shared" si="2"/>
        <v>14</v>
      </c>
      <c r="AK29" s="58">
        <f t="shared" si="3"/>
        <v>14</v>
      </c>
      <c r="AL29" s="59" t="s">
        <v>38</v>
      </c>
      <c r="AM29" s="60">
        <v>1</v>
      </c>
      <c r="AN29" s="62">
        <f t="shared" si="4"/>
        <v>14</v>
      </c>
      <c r="AO29" s="62">
        <f t="shared" si="5"/>
        <v>1</v>
      </c>
    </row>
    <row r="30" spans="1:41" ht="12.75">
      <c r="A30" s="53">
        <v>13</v>
      </c>
      <c r="B30" s="54" t="s">
        <v>29</v>
      </c>
      <c r="C30" s="55" t="s">
        <v>65</v>
      </c>
      <c r="D30" s="56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>
        <f t="shared" si="0"/>
        <v>0</v>
      </c>
      <c r="S30" s="58">
        <f t="shared" si="1"/>
        <v>0</v>
      </c>
      <c r="T30" s="63"/>
      <c r="U30" s="60"/>
      <c r="V30" s="57">
        <v>15</v>
      </c>
      <c r="W30" s="57"/>
      <c r="X30" s="57"/>
      <c r="Y30" s="57"/>
      <c r="Z30" s="57"/>
      <c r="AA30" s="57"/>
      <c r="AB30" s="57">
        <v>12</v>
      </c>
      <c r="AC30" s="57"/>
      <c r="AD30" s="58"/>
      <c r="AE30" s="58"/>
      <c r="AF30" s="58"/>
      <c r="AG30" s="58"/>
      <c r="AH30" s="58"/>
      <c r="AI30" s="58"/>
      <c r="AJ30" s="58">
        <f t="shared" si="2"/>
        <v>27</v>
      </c>
      <c r="AK30" s="58">
        <f t="shared" si="3"/>
        <v>27</v>
      </c>
      <c r="AL30" s="59" t="s">
        <v>38</v>
      </c>
      <c r="AM30" s="60">
        <v>1</v>
      </c>
      <c r="AN30" s="62">
        <f t="shared" si="4"/>
        <v>27</v>
      </c>
      <c r="AO30" s="62">
        <f t="shared" si="5"/>
        <v>1</v>
      </c>
    </row>
    <row r="31" spans="1:41" ht="12.75">
      <c r="A31" s="53">
        <v>14</v>
      </c>
      <c r="B31" s="54" t="s">
        <v>29</v>
      </c>
      <c r="C31" s="55" t="s">
        <v>149</v>
      </c>
      <c r="D31" s="56"/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>
        <f t="shared" si="0"/>
        <v>0</v>
      </c>
      <c r="S31" s="58">
        <f t="shared" si="1"/>
        <v>0</v>
      </c>
      <c r="T31" s="63"/>
      <c r="U31" s="60"/>
      <c r="V31" s="57"/>
      <c r="W31" s="57">
        <v>30</v>
      </c>
      <c r="X31" s="57"/>
      <c r="Y31" s="57"/>
      <c r="Z31" s="57"/>
      <c r="AA31" s="57"/>
      <c r="AB31" s="57"/>
      <c r="AC31" s="57"/>
      <c r="AD31" s="58"/>
      <c r="AE31" s="58"/>
      <c r="AF31" s="58"/>
      <c r="AG31" s="58"/>
      <c r="AH31" s="58"/>
      <c r="AI31" s="58"/>
      <c r="AJ31" s="58">
        <f t="shared" si="2"/>
        <v>30</v>
      </c>
      <c r="AK31" s="58">
        <f t="shared" si="3"/>
        <v>30</v>
      </c>
      <c r="AL31" s="59" t="s">
        <v>38</v>
      </c>
      <c r="AM31" s="60">
        <v>1</v>
      </c>
      <c r="AN31" s="62">
        <f t="shared" si="4"/>
        <v>30</v>
      </c>
      <c r="AO31" s="62">
        <f t="shared" si="5"/>
        <v>1</v>
      </c>
    </row>
    <row r="32" spans="1:41" ht="25.5">
      <c r="A32" s="53">
        <v>15</v>
      </c>
      <c r="B32" s="54" t="s">
        <v>29</v>
      </c>
      <c r="C32" s="55" t="s">
        <v>58</v>
      </c>
      <c r="D32" s="56"/>
      <c r="E32" s="57"/>
      <c r="F32" s="58"/>
      <c r="G32" s="58"/>
      <c r="H32" s="58"/>
      <c r="I32" s="58"/>
      <c r="J32" s="58">
        <v>21</v>
      </c>
      <c r="K32" s="58"/>
      <c r="L32" s="58"/>
      <c r="M32" s="58"/>
      <c r="N32" s="58"/>
      <c r="O32" s="58"/>
      <c r="P32" s="58"/>
      <c r="Q32" s="58"/>
      <c r="R32" s="58">
        <f t="shared" si="0"/>
        <v>21</v>
      </c>
      <c r="S32" s="58">
        <f t="shared" si="1"/>
        <v>21</v>
      </c>
      <c r="T32" s="59" t="s">
        <v>38</v>
      </c>
      <c r="U32" s="60">
        <v>2</v>
      </c>
      <c r="V32" s="57"/>
      <c r="W32" s="57"/>
      <c r="X32" s="57"/>
      <c r="Y32" s="57"/>
      <c r="Z32" s="57"/>
      <c r="AA32" s="57"/>
      <c r="AB32" s="57"/>
      <c r="AC32" s="57"/>
      <c r="AD32" s="58"/>
      <c r="AE32" s="58"/>
      <c r="AF32" s="58"/>
      <c r="AG32" s="58"/>
      <c r="AH32" s="58"/>
      <c r="AI32" s="58"/>
      <c r="AJ32" s="58">
        <f t="shared" si="2"/>
        <v>0</v>
      </c>
      <c r="AK32" s="58">
        <f t="shared" si="3"/>
        <v>0</v>
      </c>
      <c r="AL32" s="63"/>
      <c r="AM32" s="60"/>
      <c r="AN32" s="62">
        <f t="shared" si="4"/>
        <v>21</v>
      </c>
      <c r="AO32" s="62">
        <f t="shared" si="5"/>
        <v>2</v>
      </c>
    </row>
    <row r="33" spans="1:41" ht="12.75">
      <c r="A33" s="53">
        <v>16</v>
      </c>
      <c r="B33" s="54" t="s">
        <v>29</v>
      </c>
      <c r="C33" s="55" t="s">
        <v>150</v>
      </c>
      <c r="D33" s="56"/>
      <c r="E33" s="57"/>
      <c r="F33" s="58"/>
      <c r="G33" s="58"/>
      <c r="H33" s="58"/>
      <c r="I33" s="58"/>
      <c r="J33" s="58">
        <v>25</v>
      </c>
      <c r="K33" s="58"/>
      <c r="L33" s="58"/>
      <c r="M33" s="58"/>
      <c r="N33" s="58"/>
      <c r="O33" s="58"/>
      <c r="P33" s="58"/>
      <c r="Q33" s="58"/>
      <c r="R33" s="58">
        <f t="shared" si="0"/>
        <v>25</v>
      </c>
      <c r="S33" s="58">
        <f t="shared" si="1"/>
        <v>25</v>
      </c>
      <c r="T33" s="59" t="s">
        <v>38</v>
      </c>
      <c r="U33" s="60">
        <v>1.5</v>
      </c>
      <c r="V33" s="57"/>
      <c r="W33" s="57"/>
      <c r="X33" s="57"/>
      <c r="Y33" s="57"/>
      <c r="Z33" s="57"/>
      <c r="AA33" s="57"/>
      <c r="AB33" s="57"/>
      <c r="AC33" s="57"/>
      <c r="AD33" s="58"/>
      <c r="AE33" s="58"/>
      <c r="AF33" s="58"/>
      <c r="AG33" s="58"/>
      <c r="AH33" s="58"/>
      <c r="AI33" s="58"/>
      <c r="AJ33" s="58">
        <f t="shared" si="2"/>
        <v>0</v>
      </c>
      <c r="AK33" s="58">
        <f t="shared" si="3"/>
        <v>0</v>
      </c>
      <c r="AL33" s="63"/>
      <c r="AM33" s="60"/>
      <c r="AN33" s="62">
        <f t="shared" si="4"/>
        <v>25</v>
      </c>
      <c r="AO33" s="62">
        <f t="shared" si="5"/>
        <v>1.5</v>
      </c>
    </row>
    <row r="34" spans="1:41" ht="12.75">
      <c r="A34" s="53">
        <v>17</v>
      </c>
      <c r="B34" s="54" t="s">
        <v>29</v>
      </c>
      <c r="C34" s="55" t="s">
        <v>151</v>
      </c>
      <c r="D34" s="56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>
        <f t="shared" si="0"/>
        <v>0</v>
      </c>
      <c r="S34" s="58">
        <f t="shared" si="1"/>
        <v>0</v>
      </c>
      <c r="T34" s="61"/>
      <c r="U34" s="60"/>
      <c r="V34" s="57"/>
      <c r="W34" s="57"/>
      <c r="X34" s="57"/>
      <c r="Y34" s="57"/>
      <c r="Z34" s="57"/>
      <c r="AA34" s="57"/>
      <c r="AB34" s="57">
        <v>25</v>
      </c>
      <c r="AC34" s="57"/>
      <c r="AD34" s="58"/>
      <c r="AE34" s="58"/>
      <c r="AF34" s="58"/>
      <c r="AG34" s="58"/>
      <c r="AH34" s="58"/>
      <c r="AI34" s="58"/>
      <c r="AJ34" s="58">
        <f t="shared" si="2"/>
        <v>25</v>
      </c>
      <c r="AK34" s="58">
        <f t="shared" si="3"/>
        <v>25</v>
      </c>
      <c r="AL34" s="59" t="s">
        <v>38</v>
      </c>
      <c r="AM34" s="60">
        <v>1.5</v>
      </c>
      <c r="AN34" s="62">
        <f t="shared" si="4"/>
        <v>25</v>
      </c>
      <c r="AO34" s="62">
        <f t="shared" si="5"/>
        <v>1.5</v>
      </c>
    </row>
    <row r="35" spans="1:41" ht="25.5">
      <c r="A35" s="53">
        <v>18</v>
      </c>
      <c r="B35" s="54" t="s">
        <v>29</v>
      </c>
      <c r="C35" s="55" t="s">
        <v>152</v>
      </c>
      <c r="D35" s="56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>
        <f t="shared" si="0"/>
        <v>0</v>
      </c>
      <c r="S35" s="58">
        <f t="shared" si="1"/>
        <v>0</v>
      </c>
      <c r="T35" s="61"/>
      <c r="U35" s="60"/>
      <c r="V35" s="57"/>
      <c r="W35" s="57">
        <v>10</v>
      </c>
      <c r="X35" s="57"/>
      <c r="Y35" s="57"/>
      <c r="Z35" s="57"/>
      <c r="AA35" s="57"/>
      <c r="AB35" s="57"/>
      <c r="AC35" s="57"/>
      <c r="AD35" s="58"/>
      <c r="AE35" s="58"/>
      <c r="AF35" s="58"/>
      <c r="AG35" s="58"/>
      <c r="AH35" s="58"/>
      <c r="AI35" s="58"/>
      <c r="AJ35" s="58">
        <f t="shared" si="2"/>
        <v>10</v>
      </c>
      <c r="AK35" s="58">
        <f t="shared" si="3"/>
        <v>10</v>
      </c>
      <c r="AL35" s="59" t="s">
        <v>38</v>
      </c>
      <c r="AM35" s="60">
        <v>1</v>
      </c>
      <c r="AN35" s="62">
        <f t="shared" si="4"/>
        <v>10</v>
      </c>
      <c r="AO35" s="62">
        <f t="shared" si="5"/>
        <v>1</v>
      </c>
    </row>
    <row r="36" spans="1:41" ht="12.75">
      <c r="A36" s="53" t="s">
        <v>153</v>
      </c>
      <c r="B36" s="65" t="s">
        <v>29</v>
      </c>
      <c r="C36" s="55" t="s">
        <v>154</v>
      </c>
      <c r="D36" s="56"/>
      <c r="E36" s="57"/>
      <c r="F36" s="58"/>
      <c r="G36" s="58"/>
      <c r="H36" s="58"/>
      <c r="I36" s="58"/>
      <c r="J36" s="58">
        <v>15</v>
      </c>
      <c r="K36" s="58"/>
      <c r="L36" s="58"/>
      <c r="M36" s="58"/>
      <c r="N36" s="58"/>
      <c r="O36" s="58"/>
      <c r="P36" s="58"/>
      <c r="Q36" s="58"/>
      <c r="R36" s="58">
        <f t="shared" si="0"/>
        <v>15</v>
      </c>
      <c r="S36" s="58">
        <f t="shared" si="1"/>
        <v>15</v>
      </c>
      <c r="T36" s="61" t="s">
        <v>134</v>
      </c>
      <c r="U36" s="60">
        <v>1</v>
      </c>
      <c r="V36" s="57"/>
      <c r="W36" s="57"/>
      <c r="X36" s="57"/>
      <c r="Y36" s="57"/>
      <c r="Z36" s="57"/>
      <c r="AA36" s="57"/>
      <c r="AB36" s="57"/>
      <c r="AC36" s="57"/>
      <c r="AD36" s="58"/>
      <c r="AE36" s="58"/>
      <c r="AF36" s="58"/>
      <c r="AG36" s="58"/>
      <c r="AH36" s="58"/>
      <c r="AI36" s="58"/>
      <c r="AJ36" s="58">
        <f t="shared" si="2"/>
        <v>0</v>
      </c>
      <c r="AK36" s="58">
        <f t="shared" si="3"/>
        <v>0</v>
      </c>
      <c r="AL36" s="61"/>
      <c r="AM36" s="60"/>
      <c r="AN36" s="62">
        <f t="shared" si="4"/>
        <v>15</v>
      </c>
      <c r="AO36" s="62">
        <f t="shared" si="5"/>
        <v>1</v>
      </c>
    </row>
    <row r="37" spans="1:41" ht="51">
      <c r="A37" s="53">
        <v>20</v>
      </c>
      <c r="B37" s="65" t="s">
        <v>29</v>
      </c>
      <c r="C37" s="55" t="s">
        <v>155</v>
      </c>
      <c r="D37" s="56"/>
      <c r="E37" s="57">
        <v>20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>
        <v>20</v>
      </c>
      <c r="S37" s="58">
        <v>20</v>
      </c>
      <c r="T37" s="61" t="s">
        <v>38</v>
      </c>
      <c r="U37" s="60">
        <v>1</v>
      </c>
      <c r="V37" s="75"/>
      <c r="W37" s="57"/>
      <c r="X37" s="57"/>
      <c r="Y37" s="57"/>
      <c r="Z37" s="57"/>
      <c r="AA37" s="57"/>
      <c r="AB37" s="57"/>
      <c r="AC37" s="57"/>
      <c r="AD37" s="58"/>
      <c r="AE37" s="58"/>
      <c r="AF37" s="58"/>
      <c r="AG37" s="58"/>
      <c r="AH37" s="58"/>
      <c r="AI37" s="58"/>
      <c r="AJ37" s="58"/>
      <c r="AK37" s="58"/>
      <c r="AL37" s="61"/>
      <c r="AM37" s="60"/>
      <c r="AN37" s="62">
        <v>20</v>
      </c>
      <c r="AO37" s="62">
        <f t="shared" si="5"/>
        <v>1</v>
      </c>
    </row>
    <row r="38" spans="1:41" ht="12.75">
      <c r="A38" s="53"/>
      <c r="B38" s="65"/>
      <c r="C38" s="55"/>
      <c r="D38" s="56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61"/>
      <c r="U38" s="60"/>
      <c r="V38" s="57"/>
      <c r="W38" s="57"/>
      <c r="X38" s="57"/>
      <c r="Y38" s="57"/>
      <c r="Z38" s="57"/>
      <c r="AA38" s="57"/>
      <c r="AB38" s="57"/>
      <c r="AC38" s="57"/>
      <c r="AD38" s="58"/>
      <c r="AE38" s="58"/>
      <c r="AF38" s="58"/>
      <c r="AG38" s="58"/>
      <c r="AH38" s="58"/>
      <c r="AI38" s="58"/>
      <c r="AJ38" s="58"/>
      <c r="AK38" s="58"/>
      <c r="AL38" s="61"/>
      <c r="AM38" s="60"/>
      <c r="AN38" s="62"/>
      <c r="AO38" s="62"/>
    </row>
    <row r="39" spans="1:41" ht="12.75">
      <c r="A39" s="53"/>
      <c r="B39" s="65"/>
      <c r="C39" s="55"/>
      <c r="D39" s="56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61"/>
      <c r="U39" s="60"/>
      <c r="V39" s="57"/>
      <c r="W39" s="57"/>
      <c r="X39" s="57"/>
      <c r="Y39" s="57"/>
      <c r="Z39" s="57"/>
      <c r="AA39" s="57"/>
      <c r="AB39" s="57"/>
      <c r="AC39" s="57"/>
      <c r="AD39" s="58"/>
      <c r="AE39" s="58"/>
      <c r="AF39" s="58"/>
      <c r="AG39" s="58"/>
      <c r="AH39" s="58"/>
      <c r="AI39" s="58"/>
      <c r="AJ39" s="58"/>
      <c r="AK39" s="58"/>
      <c r="AL39" s="61"/>
      <c r="AM39" s="60"/>
      <c r="AN39" s="62"/>
      <c r="AO39" s="62"/>
    </row>
    <row r="40" spans="1:41" ht="12.75">
      <c r="A40" s="53"/>
      <c r="B40" s="65"/>
      <c r="C40" s="55"/>
      <c r="D40" s="56"/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61"/>
      <c r="U40" s="60"/>
      <c r="V40" s="57"/>
      <c r="W40" s="57"/>
      <c r="X40" s="57"/>
      <c r="Y40" s="57"/>
      <c r="Z40" s="57"/>
      <c r="AA40" s="57"/>
      <c r="AB40" s="57"/>
      <c r="AC40" s="57"/>
      <c r="AD40" s="58"/>
      <c r="AE40" s="58"/>
      <c r="AF40" s="58"/>
      <c r="AG40" s="58"/>
      <c r="AH40" s="58"/>
      <c r="AI40" s="58"/>
      <c r="AJ40" s="58"/>
      <c r="AK40" s="58"/>
      <c r="AL40" s="61"/>
      <c r="AM40" s="60"/>
      <c r="AN40" s="62"/>
      <c r="AO40" s="62"/>
    </row>
    <row r="41" spans="1:41" ht="13.5" thickBot="1">
      <c r="A41" s="53"/>
      <c r="B41" s="65"/>
      <c r="C41" s="55"/>
      <c r="D41" s="56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>
        <f t="shared" si="0"/>
        <v>0</v>
      </c>
      <c r="S41" s="58">
        <f t="shared" si="1"/>
        <v>0</v>
      </c>
      <c r="T41" s="61"/>
      <c r="U41" s="60"/>
      <c r="V41" s="57"/>
      <c r="W41" s="57"/>
      <c r="X41" s="57"/>
      <c r="Y41" s="57"/>
      <c r="Z41" s="57"/>
      <c r="AA41" s="57"/>
      <c r="AB41" s="57"/>
      <c r="AC41" s="57"/>
      <c r="AD41" s="58"/>
      <c r="AE41" s="58"/>
      <c r="AF41" s="58"/>
      <c r="AG41" s="58"/>
      <c r="AH41" s="58"/>
      <c r="AI41" s="58"/>
      <c r="AJ41" s="58">
        <f t="shared" si="2"/>
        <v>0</v>
      </c>
      <c r="AK41" s="58">
        <f t="shared" si="3"/>
        <v>0</v>
      </c>
      <c r="AL41" s="61"/>
      <c r="AM41" s="60"/>
      <c r="AN41" s="62">
        <f t="shared" si="4"/>
        <v>0</v>
      </c>
      <c r="AO41" s="62">
        <f t="shared" si="5"/>
        <v>0</v>
      </c>
    </row>
    <row r="42" spans="1:41" ht="13.5" thickBot="1">
      <c r="A42" s="102" t="s">
        <v>3</v>
      </c>
      <c r="B42" s="102"/>
      <c r="C42" s="102"/>
      <c r="D42" s="66">
        <f aca="true" t="shared" si="6" ref="D42:S42">SUM(D18:D41)</f>
        <v>0</v>
      </c>
      <c r="E42" s="66">
        <f t="shared" si="6"/>
        <v>70</v>
      </c>
      <c r="F42" s="66">
        <f t="shared" si="6"/>
        <v>0</v>
      </c>
      <c r="G42" s="66">
        <f t="shared" si="6"/>
        <v>0</v>
      </c>
      <c r="H42" s="66">
        <f t="shared" si="6"/>
        <v>0</v>
      </c>
      <c r="I42" s="66">
        <f t="shared" si="6"/>
        <v>0</v>
      </c>
      <c r="J42" s="66">
        <f t="shared" si="6"/>
        <v>445</v>
      </c>
      <c r="K42" s="66">
        <f t="shared" si="6"/>
        <v>0</v>
      </c>
      <c r="L42" s="66">
        <f t="shared" si="6"/>
        <v>0</v>
      </c>
      <c r="M42" s="66">
        <f t="shared" si="6"/>
        <v>0</v>
      </c>
      <c r="N42" s="66">
        <f t="shared" si="6"/>
        <v>0</v>
      </c>
      <c r="O42" s="66">
        <f t="shared" si="6"/>
        <v>0</v>
      </c>
      <c r="P42" s="66">
        <f t="shared" si="6"/>
        <v>0</v>
      </c>
      <c r="Q42" s="66">
        <f t="shared" si="6"/>
        <v>0</v>
      </c>
      <c r="R42" s="66">
        <f t="shared" si="6"/>
        <v>515</v>
      </c>
      <c r="S42" s="66">
        <f t="shared" si="6"/>
        <v>515</v>
      </c>
      <c r="T42" s="66"/>
      <c r="U42" s="66">
        <f aca="true" t="shared" si="7" ref="U42:AK42">SUM(U18:U41)</f>
        <v>34.5</v>
      </c>
      <c r="V42" s="66">
        <f t="shared" si="7"/>
        <v>32</v>
      </c>
      <c r="W42" s="66">
        <f t="shared" si="7"/>
        <v>69</v>
      </c>
      <c r="X42" s="66">
        <f t="shared" si="7"/>
        <v>0</v>
      </c>
      <c r="Y42" s="66">
        <f t="shared" si="7"/>
        <v>5</v>
      </c>
      <c r="Z42" s="66">
        <f t="shared" si="7"/>
        <v>0</v>
      </c>
      <c r="AA42" s="66">
        <f t="shared" si="7"/>
        <v>0</v>
      </c>
      <c r="AB42" s="66">
        <f t="shared" si="7"/>
        <v>437</v>
      </c>
      <c r="AC42" s="66">
        <f t="shared" si="7"/>
        <v>0</v>
      </c>
      <c r="AD42" s="66">
        <f t="shared" si="7"/>
        <v>0</v>
      </c>
      <c r="AE42" s="66">
        <f t="shared" si="7"/>
        <v>0</v>
      </c>
      <c r="AF42" s="66">
        <f t="shared" si="7"/>
        <v>0</v>
      </c>
      <c r="AG42" s="66">
        <f t="shared" si="7"/>
        <v>0</v>
      </c>
      <c r="AH42" s="66">
        <f t="shared" si="7"/>
        <v>0</v>
      </c>
      <c r="AI42" s="66">
        <f t="shared" si="7"/>
        <v>0</v>
      </c>
      <c r="AJ42" s="66">
        <f t="shared" si="7"/>
        <v>543</v>
      </c>
      <c r="AK42" s="66">
        <f t="shared" si="7"/>
        <v>543</v>
      </c>
      <c r="AL42" s="66"/>
      <c r="AM42" s="66">
        <f>SUM(AM18:AM41)</f>
        <v>30</v>
      </c>
      <c r="AN42" s="67">
        <f>SUM(S42,AK42)</f>
        <v>1058</v>
      </c>
      <c r="AO42" s="67">
        <f>SUM(U42,AM42)</f>
        <v>64.5</v>
      </c>
    </row>
    <row r="43" spans="1:41" ht="12.75">
      <c r="A43" s="39"/>
      <c r="B43" s="76" t="s">
        <v>156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</row>
    <row r="44" spans="1:41" ht="12.75">
      <c r="A44" s="39"/>
      <c r="B44" s="77" t="s">
        <v>157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108"/>
      <c r="X45" s="108"/>
      <c r="Y45" s="109"/>
      <c r="Z45" s="109"/>
      <c r="AA45" s="109"/>
      <c r="AB45" s="10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108"/>
      <c r="X46" s="108"/>
      <c r="Y46" s="109"/>
      <c r="Z46" s="109"/>
      <c r="AA46" s="109"/>
      <c r="AB46" s="10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108"/>
      <c r="X47" s="108"/>
      <c r="Y47" s="110"/>
      <c r="Z47" s="110"/>
      <c r="AA47" s="110"/>
      <c r="AB47" s="110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12.75">
      <c r="A48" s="39"/>
      <c r="B48" s="39"/>
      <c r="C48" s="39" t="s">
        <v>4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108"/>
      <c r="X48" s="108"/>
      <c r="Y48" s="110"/>
      <c r="Z48" s="110"/>
      <c r="AA48" s="110"/>
      <c r="AB48" s="110"/>
      <c r="AC48" s="39"/>
      <c r="AD48" s="39"/>
      <c r="AE48" s="39"/>
      <c r="AF48" s="103" t="s">
        <v>4</v>
      </c>
      <c r="AG48" s="103"/>
      <c r="AH48" s="103"/>
      <c r="AI48" s="103"/>
      <c r="AJ48" s="103"/>
      <c r="AK48" s="103"/>
      <c r="AL48" s="103"/>
      <c r="AM48" s="39"/>
      <c r="AN48" s="39"/>
      <c r="AO48" s="39"/>
    </row>
    <row r="49" spans="1:41" ht="12.75">
      <c r="A49" s="39"/>
      <c r="B49" s="39"/>
      <c r="C49" s="68" t="s">
        <v>39</v>
      </c>
      <c r="D49" s="39"/>
      <c r="E49" s="39"/>
      <c r="F49" s="39"/>
      <c r="G49" s="39"/>
      <c r="H49" s="39"/>
      <c r="I49" s="39"/>
      <c r="J49" s="39"/>
      <c r="K49" s="39"/>
      <c r="L49" s="39"/>
      <c r="M49" s="69"/>
      <c r="N49" s="39"/>
      <c r="O49" s="103"/>
      <c r="P49" s="103"/>
      <c r="Q49" s="103"/>
      <c r="R49" s="103"/>
      <c r="S49" s="103"/>
      <c r="T49" s="103"/>
      <c r="U49" s="103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103" t="s">
        <v>5</v>
      </c>
      <c r="AG49" s="103"/>
      <c r="AH49" s="103"/>
      <c r="AI49" s="103"/>
      <c r="AJ49" s="103"/>
      <c r="AK49" s="103"/>
      <c r="AL49" s="103"/>
      <c r="AM49" s="39"/>
      <c r="AN49" s="39"/>
      <c r="AO49" s="39"/>
    </row>
  </sheetData>
  <sheetProtection password="C1C9" sheet="1" objects="1" scenarios="1"/>
  <mergeCells count="18">
    <mergeCell ref="A6:AO6"/>
    <mergeCell ref="M7:V7"/>
    <mergeCell ref="A16:A17"/>
    <mergeCell ref="C16:C17"/>
    <mergeCell ref="D16:U16"/>
    <mergeCell ref="V16:AM16"/>
    <mergeCell ref="AN16:AN17"/>
    <mergeCell ref="AO16:AO17"/>
    <mergeCell ref="AF48:AL48"/>
    <mergeCell ref="O49:U49"/>
    <mergeCell ref="AF49:AL49"/>
    <mergeCell ref="A42:C42"/>
    <mergeCell ref="W45:X46"/>
    <mergeCell ref="Y45:Z46"/>
    <mergeCell ref="AA45:AB46"/>
    <mergeCell ref="W47:X48"/>
    <mergeCell ref="Y47:Z48"/>
    <mergeCell ref="AA47:AB4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Kier_dziekanat_wls</cp:lastModifiedBy>
  <cp:lastPrinted>2022-05-25T05:53:00Z</cp:lastPrinted>
  <dcterms:created xsi:type="dcterms:W3CDTF">2014-08-22T07:06:50Z</dcterms:created>
  <dcterms:modified xsi:type="dcterms:W3CDTF">2022-05-25T05:55:34Z</dcterms:modified>
  <cp:category/>
  <cp:version/>
  <cp:contentType/>
  <cp:contentStatus/>
</cp:coreProperties>
</file>